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14250" windowHeight="12000" firstSheet="1" activeTab="1"/>
  </bookViews>
  <sheets>
    <sheet name="Лист1" sheetId="1" state="hidden" r:id="rId1"/>
    <sheet name="Постоянные клиенты" sheetId="2" r:id="rId2"/>
  </sheets>
  <definedNames>
    <definedName name="_xlnm.Print_Titles" localSheetId="0">Лист1!$10:$11</definedName>
    <definedName name="_xlnm.Print_Titles" localSheetId="1">'Постоянные клиенты'!$6:$6</definedName>
  </definedNames>
  <calcPr calcId="145621"/>
</workbook>
</file>

<file path=xl/calcChain.xml><?xml version="1.0" encoding="utf-8"?>
<calcChain xmlns="http://schemas.openxmlformats.org/spreadsheetml/2006/main">
  <c r="G129" i="1" l="1"/>
  <c r="M131" i="1" s="1"/>
  <c r="M19" i="1"/>
  <c r="M23" i="1"/>
  <c r="M37" i="1"/>
  <c r="M41" i="1"/>
  <c r="M56" i="1"/>
  <c r="M57" i="1"/>
  <c r="M65" i="1"/>
  <c r="M70" i="1"/>
  <c r="M80" i="1"/>
  <c r="M86" i="1"/>
  <c r="M99" i="1"/>
  <c r="M104" i="1"/>
  <c r="M113" i="1"/>
  <c r="J101" i="1"/>
  <c r="M101" i="1" s="1"/>
  <c r="J14" i="1"/>
  <c r="M14" i="1" s="1"/>
  <c r="K118" i="1"/>
  <c r="K114" i="1"/>
  <c r="J111" i="1"/>
  <c r="M111" i="1" s="1"/>
  <c r="J102" i="1"/>
  <c r="M102" i="1" s="1"/>
  <c r="J99" i="1"/>
  <c r="J97" i="1"/>
  <c r="M97" i="1" s="1"/>
  <c r="K92" i="1"/>
  <c r="K88" i="1"/>
  <c r="K87" i="1"/>
  <c r="K85" i="1"/>
  <c r="J84" i="1"/>
  <c r="M84" i="1" s="1"/>
  <c r="K69" i="1"/>
  <c r="J66" i="1"/>
  <c r="M66" i="1" s="1"/>
  <c r="K60" i="1"/>
  <c r="K59" i="1"/>
  <c r="J57" i="1"/>
  <c r="J51" i="1"/>
  <c r="M51" i="1" s="1"/>
  <c r="K44" i="1"/>
  <c r="K42" i="1"/>
  <c r="J36" i="1"/>
  <c r="M36" i="1" s="1"/>
  <c r="J29" i="1"/>
  <c r="M29" i="1" s="1"/>
  <c r="K17" i="1"/>
  <c r="K16" i="1"/>
  <c r="K15" i="1"/>
  <c r="K14" i="1"/>
  <c r="L19" i="1"/>
  <c r="L20" i="1"/>
  <c r="L78" i="1"/>
  <c r="K18" i="1"/>
  <c r="K19" i="1"/>
  <c r="K20" i="1"/>
  <c r="K21" i="1"/>
  <c r="K22" i="1"/>
  <c r="K23" i="1"/>
  <c r="K24" i="1"/>
  <c r="K25" i="1"/>
  <c r="K26" i="1"/>
  <c r="K27" i="1"/>
  <c r="L27" i="1" s="1"/>
  <c r="K28" i="1"/>
  <c r="K30" i="1"/>
  <c r="L30" i="1" s="1"/>
  <c r="K31" i="1"/>
  <c r="L31" i="1" s="1"/>
  <c r="K32" i="1"/>
  <c r="K33" i="1"/>
  <c r="K34" i="1"/>
  <c r="K35" i="1"/>
  <c r="K37" i="1"/>
  <c r="K38" i="1"/>
  <c r="K39" i="1"/>
  <c r="K40" i="1"/>
  <c r="K41" i="1"/>
  <c r="K43" i="1"/>
  <c r="K45" i="1"/>
  <c r="K46" i="1"/>
  <c r="L46" i="1" s="1"/>
  <c r="K47" i="1"/>
  <c r="K48" i="1"/>
  <c r="K49" i="1"/>
  <c r="K50" i="1"/>
  <c r="K51" i="1"/>
  <c r="K52" i="1"/>
  <c r="K53" i="1"/>
  <c r="K54" i="1"/>
  <c r="L54" i="1" s="1"/>
  <c r="K55" i="1"/>
  <c r="L55" i="1" s="1"/>
  <c r="K56" i="1"/>
  <c r="K57" i="1"/>
  <c r="K58" i="1"/>
  <c r="K61" i="1"/>
  <c r="K62" i="1"/>
  <c r="K63" i="1"/>
  <c r="K64" i="1"/>
  <c r="L64" i="1" s="1"/>
  <c r="K65" i="1"/>
  <c r="K66" i="1"/>
  <c r="K67" i="1"/>
  <c r="L67" i="1" s="1"/>
  <c r="K68" i="1"/>
  <c r="L68" i="1" s="1"/>
  <c r="K70" i="1"/>
  <c r="L70" i="1" s="1"/>
  <c r="K71" i="1"/>
  <c r="K72" i="1"/>
  <c r="K73" i="1"/>
  <c r="L73" i="1" s="1"/>
  <c r="K74" i="1"/>
  <c r="K75" i="1"/>
  <c r="K76" i="1"/>
  <c r="L76" i="1" s="1"/>
  <c r="K77" i="1"/>
  <c r="K78" i="1"/>
  <c r="K79" i="1"/>
  <c r="K80" i="1"/>
  <c r="K81" i="1"/>
  <c r="L81" i="1" s="1"/>
  <c r="K82" i="1"/>
  <c r="L82" i="1" s="1"/>
  <c r="K83" i="1"/>
  <c r="K84" i="1"/>
  <c r="K86" i="1"/>
  <c r="L86" i="1" s="1"/>
  <c r="K89" i="1"/>
  <c r="K90" i="1"/>
  <c r="K91" i="1"/>
  <c r="K93" i="1"/>
  <c r="L93" i="1" s="1"/>
  <c r="K94" i="1"/>
  <c r="K95" i="1"/>
  <c r="K96" i="1"/>
  <c r="K98" i="1"/>
  <c r="K99" i="1"/>
  <c r="K100" i="1"/>
  <c r="K102" i="1"/>
  <c r="K103" i="1"/>
  <c r="L103" i="1" s="1"/>
  <c r="K104" i="1"/>
  <c r="K105" i="1"/>
  <c r="K106" i="1"/>
  <c r="K107" i="1"/>
  <c r="L107" i="1" s="1"/>
  <c r="K108" i="1"/>
  <c r="L108" i="1" s="1"/>
  <c r="K109" i="1"/>
  <c r="K110" i="1"/>
  <c r="K111" i="1"/>
  <c r="K112" i="1"/>
  <c r="K113" i="1"/>
  <c r="K115" i="1"/>
  <c r="L115" i="1" s="1"/>
  <c r="K116" i="1"/>
  <c r="K117" i="1"/>
  <c r="L117" i="1" s="1"/>
  <c r="J16" i="1"/>
  <c r="M16" i="1" s="1"/>
  <c r="J17" i="1"/>
  <c r="M17" i="1" s="1"/>
  <c r="J18" i="1"/>
  <c r="M18" i="1" s="1"/>
  <c r="J19" i="1"/>
  <c r="J20" i="1"/>
  <c r="M20" i="1" s="1"/>
  <c r="J21" i="1"/>
  <c r="M21" i="1" s="1"/>
  <c r="J22" i="1"/>
  <c r="M22" i="1" s="1"/>
  <c r="J23" i="1"/>
  <c r="J24" i="1"/>
  <c r="M24" i="1" s="1"/>
  <c r="J25" i="1"/>
  <c r="L25" i="1" s="1"/>
  <c r="J26" i="1"/>
  <c r="M26" i="1" s="1"/>
  <c r="J27" i="1"/>
  <c r="M27" i="1" s="1"/>
  <c r="J28" i="1"/>
  <c r="M28" i="1" s="1"/>
  <c r="J30" i="1"/>
  <c r="M30" i="1" s="1"/>
  <c r="J31" i="1"/>
  <c r="M31" i="1" s="1"/>
  <c r="J32" i="1"/>
  <c r="M32" i="1" s="1"/>
  <c r="J33" i="1"/>
  <c r="M33" i="1" s="1"/>
  <c r="J34" i="1"/>
  <c r="M34" i="1" s="1"/>
  <c r="J35" i="1"/>
  <c r="M35" i="1" s="1"/>
  <c r="J37" i="1"/>
  <c r="L37" i="1" s="1"/>
  <c r="J38" i="1"/>
  <c r="L38" i="1" s="1"/>
  <c r="J39" i="1"/>
  <c r="M39" i="1" s="1"/>
  <c r="J40" i="1"/>
  <c r="L40" i="1" s="1"/>
  <c r="J41" i="1"/>
  <c r="J42" i="1"/>
  <c r="M42" i="1" s="1"/>
  <c r="J43" i="1"/>
  <c r="M43" i="1" s="1"/>
  <c r="J44" i="1"/>
  <c r="M44" i="1" s="1"/>
  <c r="J45" i="1"/>
  <c r="M45" i="1" s="1"/>
  <c r="J46" i="1"/>
  <c r="M46" i="1" s="1"/>
  <c r="J47" i="1"/>
  <c r="M47" i="1" s="1"/>
  <c r="J48" i="1"/>
  <c r="M48" i="1" s="1"/>
  <c r="J49" i="1"/>
  <c r="M49" i="1" s="1"/>
  <c r="J50" i="1"/>
  <c r="M50" i="1" s="1"/>
  <c r="J52" i="1"/>
  <c r="M52" i="1" s="1"/>
  <c r="J53" i="1"/>
  <c r="M53" i="1" s="1"/>
  <c r="J54" i="1"/>
  <c r="M54" i="1" s="1"/>
  <c r="J55" i="1"/>
  <c r="M55" i="1" s="1"/>
  <c r="J56" i="1"/>
  <c r="J58" i="1"/>
  <c r="M58" i="1" s="1"/>
  <c r="J59" i="1"/>
  <c r="M59" i="1" s="1"/>
  <c r="J60" i="1"/>
  <c r="M60" i="1" s="1"/>
  <c r="J61" i="1"/>
  <c r="M61" i="1" s="1"/>
  <c r="J62" i="1"/>
  <c r="L62" i="1" s="1"/>
  <c r="J63" i="1"/>
  <c r="M63" i="1" s="1"/>
  <c r="J64" i="1"/>
  <c r="M64" i="1" s="1"/>
  <c r="J65" i="1"/>
  <c r="J67" i="1"/>
  <c r="M67" i="1" s="1"/>
  <c r="J68" i="1"/>
  <c r="M68" i="1" s="1"/>
  <c r="J69" i="1"/>
  <c r="M69" i="1" s="1"/>
  <c r="J70" i="1"/>
  <c r="J71" i="1"/>
  <c r="M71" i="1" s="1"/>
  <c r="J72" i="1"/>
  <c r="M72" i="1" s="1"/>
  <c r="J73" i="1"/>
  <c r="M73" i="1" s="1"/>
  <c r="J74" i="1"/>
  <c r="M74" i="1" s="1"/>
  <c r="J75" i="1"/>
  <c r="M75" i="1" s="1"/>
  <c r="J76" i="1"/>
  <c r="M76" i="1" s="1"/>
  <c r="J77" i="1"/>
  <c r="M77" i="1" s="1"/>
  <c r="J78" i="1"/>
  <c r="M78" i="1" s="1"/>
  <c r="J79" i="1"/>
  <c r="M79" i="1" s="1"/>
  <c r="J80" i="1"/>
  <c r="J81" i="1"/>
  <c r="M81" i="1" s="1"/>
  <c r="J82" i="1"/>
  <c r="M82" i="1" s="1"/>
  <c r="J83" i="1"/>
  <c r="M83" i="1" s="1"/>
  <c r="J86" i="1"/>
  <c r="J87" i="1"/>
  <c r="M87" i="1" s="1"/>
  <c r="J88" i="1"/>
  <c r="M88" i="1" s="1"/>
  <c r="J89" i="1"/>
  <c r="M89" i="1" s="1"/>
  <c r="J90" i="1"/>
  <c r="M90" i="1" s="1"/>
  <c r="J91" i="1"/>
  <c r="M91" i="1" s="1"/>
  <c r="J93" i="1"/>
  <c r="M93" i="1" s="1"/>
  <c r="J94" i="1"/>
  <c r="M94" i="1" s="1"/>
  <c r="J95" i="1"/>
  <c r="L95" i="1" s="1"/>
  <c r="J96" i="1"/>
  <c r="M96" i="1" s="1"/>
  <c r="J98" i="1"/>
  <c r="J100" i="1"/>
  <c r="M100" i="1" s="1"/>
  <c r="J103" i="1"/>
  <c r="M103" i="1" s="1"/>
  <c r="J104" i="1"/>
  <c r="J105" i="1"/>
  <c r="M105" i="1" s="1"/>
  <c r="J106" i="1"/>
  <c r="M106" i="1" s="1"/>
  <c r="J107" i="1"/>
  <c r="M107" i="1" s="1"/>
  <c r="J108" i="1"/>
  <c r="M108" i="1" s="1"/>
  <c r="J109" i="1"/>
  <c r="M109" i="1" s="1"/>
  <c r="J110" i="1"/>
  <c r="M110" i="1" s="1"/>
  <c r="J112" i="1"/>
  <c r="M112" i="1" s="1"/>
  <c r="J113" i="1"/>
  <c r="J115" i="1"/>
  <c r="M115" i="1" s="1"/>
  <c r="J116" i="1"/>
  <c r="L116" i="1" s="1"/>
  <c r="J117" i="1"/>
  <c r="M117" i="1" s="1"/>
  <c r="J118" i="1"/>
  <c r="L58" i="1" l="1"/>
  <c r="L18" i="1"/>
  <c r="L98" i="1"/>
  <c r="L65" i="1"/>
  <c r="L110" i="1"/>
  <c r="L91" i="1"/>
  <c r="L84" i="1"/>
  <c r="L49" i="1"/>
  <c r="L39" i="1"/>
  <c r="M40" i="1"/>
  <c r="L35" i="1"/>
  <c r="L109" i="1"/>
  <c r="L100" i="1"/>
  <c r="L90" i="1"/>
  <c r="L52" i="1"/>
  <c r="L48" i="1"/>
  <c r="L43" i="1"/>
  <c r="L28" i="1"/>
  <c r="L57" i="1"/>
  <c r="M25" i="1"/>
  <c r="L89" i="1"/>
  <c r="L32" i="1"/>
  <c r="L105" i="1"/>
  <c r="M38" i="1"/>
  <c r="L51" i="1"/>
  <c r="M116" i="1"/>
  <c r="L61" i="1"/>
  <c r="L104" i="1"/>
  <c r="M98" i="1"/>
  <c r="M95" i="1"/>
  <c r="M62" i="1"/>
  <c r="L118" i="1"/>
  <c r="L21" i="1"/>
  <c r="M118" i="1"/>
  <c r="L75" i="1"/>
  <c r="L26" i="1"/>
  <c r="L88" i="1"/>
  <c r="L50" i="1"/>
  <c r="L16" i="1"/>
  <c r="L96" i="1"/>
  <c r="L80" i="1"/>
  <c r="L63" i="1"/>
  <c r="L112" i="1"/>
  <c r="L94" i="1"/>
  <c r="L74" i="1"/>
  <c r="L17" i="1"/>
  <c r="L22" i="1"/>
  <c r="L23" i="1"/>
  <c r="L24" i="1"/>
  <c r="L33" i="1"/>
  <c r="L34" i="1"/>
  <c r="L41" i="1"/>
  <c r="L42" i="1"/>
  <c r="L44" i="1"/>
  <c r="L45" i="1"/>
  <c r="L47" i="1"/>
  <c r="L53" i="1"/>
  <c r="L56" i="1"/>
  <c r="L59" i="1"/>
  <c r="L60" i="1"/>
  <c r="L66" i="1"/>
  <c r="L69" i="1"/>
  <c r="L71" i="1"/>
  <c r="L72" i="1"/>
  <c r="L77" i="1"/>
  <c r="L79" i="1"/>
  <c r="L83" i="1"/>
  <c r="L87" i="1"/>
  <c r="L106" i="1"/>
  <c r="L113" i="1"/>
  <c r="L14" i="1"/>
  <c r="J114" i="1"/>
  <c r="L111" i="1"/>
  <c r="L102" i="1"/>
  <c r="K101" i="1"/>
  <c r="L101" i="1" s="1"/>
  <c r="L99" i="1"/>
  <c r="K97" i="1"/>
  <c r="L97" i="1" s="1"/>
  <c r="J92" i="1"/>
  <c r="J85" i="1"/>
  <c r="K36" i="1"/>
  <c r="L36" i="1" s="1"/>
  <c r="K29" i="1"/>
  <c r="L29" i="1" s="1"/>
  <c r="J15" i="1"/>
  <c r="L15" i="1" l="1"/>
  <c r="M15" i="1"/>
  <c r="L92" i="1"/>
  <c r="M92" i="1"/>
  <c r="L85" i="1"/>
  <c r="M85" i="1"/>
  <c r="L114" i="1"/>
  <c r="M114" i="1"/>
  <c r="M129" i="1" l="1"/>
  <c r="O129" i="1" s="1"/>
</calcChain>
</file>

<file path=xl/sharedStrings.xml><?xml version="1.0" encoding="utf-8"?>
<sst xmlns="http://schemas.openxmlformats.org/spreadsheetml/2006/main" count="549" uniqueCount="238">
  <si>
    <t xml:space="preserve">Утвержден приказом </t>
  </si>
  <si>
    <t>Директора по персоналу</t>
  </si>
  <si>
    <t>АО «Международный аэропорт Владивосток»</t>
  </si>
  <si>
    <t xml:space="preserve">Прейскурант цен </t>
  </si>
  <si>
    <t>на оказание образовательных услуг в авиационном учебном центре</t>
  </si>
  <si>
    <t>№ п/п</t>
  </si>
  <si>
    <t>Наименование программы подготовки</t>
  </si>
  <si>
    <t>Форма обучения</t>
  </si>
  <si>
    <t>Транспортная безопасность</t>
  </si>
  <si>
    <t>1.</t>
  </si>
  <si>
    <t>Повышение квалификации работников, назначенных в качестве лиц, ответственных за обеспечение транспортной безопасности в субъекте транспортной инфраструктуры</t>
  </si>
  <si>
    <t>Воздушный транспорт</t>
  </si>
  <si>
    <t>Очно-заочная</t>
  </si>
  <si>
    <t>Дистанционная</t>
  </si>
  <si>
    <t>2.</t>
  </si>
  <si>
    <t>Автомобильный транспорт</t>
  </si>
  <si>
    <t>Морской транспорт</t>
  </si>
  <si>
    <t>Железнодорожный транспорт</t>
  </si>
  <si>
    <t>3.</t>
  </si>
  <si>
    <t>Повышение квалификации работников, субъекта транспортной инфраструктуры, подразделения транспортной безопасности, руководящих выполнением работ, непосредственно связанных с обеспечением транспортной безопасности объекта транспортной инфраструктуры и (или) транспортного средства</t>
  </si>
  <si>
    <t>4.</t>
  </si>
  <si>
    <t>Повышение квалификации работников, включенных в состав группы быстрого реагирования</t>
  </si>
  <si>
    <t>5.</t>
  </si>
  <si>
    <t>Повышение квалификации работников, осуществляющих досмотр, дополнительный досмотр, повторный досмотр в целях обеспечения транспортной безопасности</t>
  </si>
  <si>
    <t>6.</t>
  </si>
  <si>
    <t>Повышение квалификации работников, осуществляющих наблюдение и (или) собеседование в целях обеспечения транспортной безопасности</t>
  </si>
  <si>
    <t>7.</t>
  </si>
  <si>
    <t>Повышение квалификации работников, управляющих техническими средствами обеспечения транспортной безопасности</t>
  </si>
  <si>
    <t>8.</t>
  </si>
  <si>
    <t>Повышение квалификации иных работников субъекта транспортной инфраструктуры, подразделения транспортной безопасности, выполняющих работы, непосредственно связанные с обеспечением транспортной безопасности объекта транспортной инфраструктуры и (или) транспортного средства</t>
  </si>
  <si>
    <t>Подготовка операторов рентгенотелевизионных систем и комплексов</t>
  </si>
  <si>
    <t>9.</t>
  </si>
  <si>
    <t>Программа начальной подготовки операторов рентгенотелевизионных систем и комплексов</t>
  </si>
  <si>
    <t>Очная</t>
  </si>
  <si>
    <t>10.</t>
  </si>
  <si>
    <t>11.</t>
  </si>
  <si>
    <t>Программа повышения квалификации операторов рентгенотелевизионных систем и комплексов</t>
  </si>
  <si>
    <t>Подготовка операторов технических средств досмотра</t>
  </si>
  <si>
    <t>12.</t>
  </si>
  <si>
    <t>Программа подготовки операторов технических средств досмотра</t>
  </si>
  <si>
    <t>13.</t>
  </si>
  <si>
    <t>Радиационная безопасность</t>
  </si>
  <si>
    <t>14.</t>
  </si>
  <si>
    <t xml:space="preserve">Программа подготовки </t>
  </si>
  <si>
    <t>Наземное обслуживание воздушных судов по типам ВС</t>
  </si>
  <si>
    <t>15.</t>
  </si>
  <si>
    <t>Программа первоначальной подготовки «Выполнение работ по наземному обслуживанию ВС типа RRJ-95B»</t>
  </si>
  <si>
    <t>16.</t>
  </si>
  <si>
    <t xml:space="preserve">Программа повышения квалификации </t>
  </si>
  <si>
    <t xml:space="preserve"> «Выполнение работ по наземному обслуживанию ВС типа RRJ-95B»</t>
  </si>
  <si>
    <t>17.</t>
  </si>
  <si>
    <t>Программа первоначальной подготовки «Выполнение работ по наземному обслуживанию ВС типа А-319/320/321»</t>
  </si>
  <si>
    <t>18.</t>
  </si>
  <si>
    <t>«Выполнение работ по наземному обслуживанию ВС типа А-319/320/321»</t>
  </si>
  <si>
    <t>19.</t>
  </si>
  <si>
    <t>Программа первоначальной подготовки «Выполнение работ по наземному обслуживанию ВС типа А-330»</t>
  </si>
  <si>
    <t>20.</t>
  </si>
  <si>
    <t xml:space="preserve"> «Выполнение работ по наземному обслуживанию ВС типа А-330»</t>
  </si>
  <si>
    <t>21.</t>
  </si>
  <si>
    <t>22.</t>
  </si>
  <si>
    <t>23.</t>
  </si>
  <si>
    <t>Программа первоначальной подготовки «Выполнение работ по наземному обслуживанию ВС типа В-757»</t>
  </si>
  <si>
    <t>24.</t>
  </si>
  <si>
    <t>25.</t>
  </si>
  <si>
    <t>Программа первоначальной подготовки «Выполнение работ по наземному обслуживанию ВС типа В-767»</t>
  </si>
  <si>
    <t>26.</t>
  </si>
  <si>
    <t>27.</t>
  </si>
  <si>
    <t>Программа первоначальной подготовки «Выполнение работ по наземному обслуживанию ВС типа В-777»</t>
  </si>
  <si>
    <t>28.</t>
  </si>
  <si>
    <t>29.</t>
  </si>
  <si>
    <t>Программа первоначальной подготовки «Выполнение работ по наземному обслуживанию ВС типа В-747-200/300/400/8F»</t>
  </si>
  <si>
    <t>30.</t>
  </si>
  <si>
    <t>31.</t>
  </si>
  <si>
    <t>Программа первоначальной подготовки «Выполнение работ по наземному обслуживанию ВС типа EMBRAER 170/175/190/195»</t>
  </si>
  <si>
    <t>32.</t>
  </si>
  <si>
    <t>33.</t>
  </si>
  <si>
    <t>Противообледенительная защита воздушных судов на земле</t>
  </si>
  <si>
    <t>34.</t>
  </si>
  <si>
    <t>Программа первоначальной подготовки «Противообледенительная защита воздушных судов на земле»</t>
  </si>
  <si>
    <t>35.</t>
  </si>
  <si>
    <t>«Противообледенительная защита воздушных судов на земле»</t>
  </si>
  <si>
    <t>Подготовка специалистов СПАСОП</t>
  </si>
  <si>
    <t>36.</t>
  </si>
  <si>
    <t>Программа профессиональной переподготовки «Подготовка специалистов пожарно-спасательных расчетов ведомственной пожарной охраны авиационных предприятий гражданской авиации»</t>
  </si>
  <si>
    <t>37.</t>
  </si>
  <si>
    <t>Программа повышения квалификации «Подготовка специалистов пожарно-спасательных расчетов ведомственной пожарной охраны авиационных предприятий гражданской авиации»</t>
  </si>
  <si>
    <t>38.</t>
  </si>
  <si>
    <t>Программа профессиональной подготовки по профессии «Спасатель» служб противопожарного и аварийно-спасательного обеспечения полетов (СПАСОП) организаций гражданской авиации</t>
  </si>
  <si>
    <t>Подготовка специалистов службы организации авиационных перевозок</t>
  </si>
  <si>
    <t>39.</t>
  </si>
  <si>
    <t>Программа первоначальной подготовки «Контроль загрузки и центровка воздушных судов»</t>
  </si>
  <si>
    <t>40.</t>
  </si>
  <si>
    <t>Программа повышения квалификации</t>
  </si>
  <si>
    <t>«Контроль загрузки и центровка воздушных судов»</t>
  </si>
  <si>
    <t>41.</t>
  </si>
  <si>
    <t>Программа первоначальной подготовки «Организация и технология пассажирских авиаперевозок»</t>
  </si>
  <si>
    <t>Подготовка персонала по оказанию ситуационной помощи</t>
  </si>
  <si>
    <t>42.</t>
  </si>
  <si>
    <t>Программа подготовки «Оказание  ситуационной помощи пассажирам из числа инвалидов и других лиц с ограниченной мобильностью»</t>
  </si>
  <si>
    <t>Подготовка представителей авиакомпаний по организации обслуживания пассажиров и воздушных судов</t>
  </si>
  <si>
    <t>43.</t>
  </si>
  <si>
    <t>Профессиональная программа повышения квалификации «Подготовка представителей авиакомпаний по организации обслуживания пассажиров и воздушных судов»</t>
  </si>
  <si>
    <t>Перевозка опасных грузов воздушным транспортом</t>
  </si>
  <si>
    <t>44.</t>
  </si>
  <si>
    <t>Программа первоначальной подготовки «Перевозка опасных грузов воздушным транспортом» (категория 6 ИКАО)</t>
  </si>
  <si>
    <t>45.</t>
  </si>
  <si>
    <t>«Перевозка опасных грузов воздушным транспортом» (категория 6 ИКАО)</t>
  </si>
  <si>
    <t>46.</t>
  </si>
  <si>
    <t>47.</t>
  </si>
  <si>
    <t>Программа первоначальной подготовки «Перевозка опасных грузов воздушным транспортом» (категория 8 ИКАО)</t>
  </si>
  <si>
    <t>48.</t>
  </si>
  <si>
    <t>«Перевозка опасных грузов воздушным транспортом» (категория 8 ИКАО)</t>
  </si>
  <si>
    <t>49.</t>
  </si>
  <si>
    <t>50.</t>
  </si>
  <si>
    <t>Программа первоначальной подготовки «Перевозка опасных грузов воздушным транспортом» (категория 9 ИКАО)</t>
  </si>
  <si>
    <t>51.</t>
  </si>
  <si>
    <t>«Перевозка опасных грузов воздушным транспортом» (категория 9 ИКАО)</t>
  </si>
  <si>
    <t>52.</t>
  </si>
  <si>
    <t>53.</t>
  </si>
  <si>
    <t>Программа первоначальной подготовки «Перевозка опасных грузов воздушным транспортом» (категория 10 ИКАО)</t>
  </si>
  <si>
    <t>54.</t>
  </si>
  <si>
    <t>Программа повышения квалификации «Перевозка опасных грузов воздушным транспортом» (категория 10 ИКАО)</t>
  </si>
  <si>
    <t>55.</t>
  </si>
  <si>
    <t>Программа повышения квалификации  «Перевозка опасных грузов воздушным транспортом» (категория 10 ИКАО)</t>
  </si>
  <si>
    <t xml:space="preserve">56. </t>
  </si>
  <si>
    <t>Профессиональное обучение</t>
  </si>
  <si>
    <t>57.</t>
  </si>
  <si>
    <t>Профессиональная программа «Аэродромный рабочий»</t>
  </si>
  <si>
    <t>Семинары</t>
  </si>
  <si>
    <t>58.</t>
  </si>
  <si>
    <t>Интерпретация рентгеновских изображений. Распознавание объектов, изображение которых проецируется рентгеновской аппаратурой</t>
  </si>
  <si>
    <t>Примечание:</t>
  </si>
  <si>
    <t>Минимальная численность учебной группы очного, очно-заочного отделения – 5 (пять) человек.</t>
  </si>
  <si>
    <t>При необходимости возможно обучение группы менее 5 (пяти) человек, при условии оплаты заказчиков суммы, эквивалентной стоимости подготовки 5 (пяти) человек.</t>
  </si>
  <si>
    <t xml:space="preserve">При проведении обучения на базе заказчика цена образовательных услуг устанавливается в индивидуальном порядке. </t>
  </si>
  <si>
    <t xml:space="preserve">Директор по экономике и финансам                                                                                                                               Т.В. Бужина                           </t>
  </si>
  <si>
    <t>Продолжительность курса (часы)</t>
  </si>
  <si>
    <t xml:space="preserve">от «    » ________________ 2021 г. № _________    </t>
  </si>
  <si>
    <t>АО «Международный аэропорт Владивосток»  с 01.01.2022г.</t>
  </si>
  <si>
    <t>Стоимость программы руб./чел. 
с НДС (20%)</t>
  </si>
  <si>
    <r>
      <t>Повышение квалификации работников, назначенных в качестве лиц, ответственных за обеспечение транспортной безопасности на объекте транспортной инфраструктуре и (или) транспортном средстве,</t>
    </r>
    <r>
      <rPr>
        <sz val="12"/>
        <color rgb="FF000000"/>
        <rFont val="Times New Roman"/>
        <family val="1"/>
        <charset val="204"/>
      </rPr>
      <t xml:space="preserve"> и персонала специализированных организаций.</t>
    </r>
  </si>
  <si>
    <t xml:space="preserve"> «Радиационная безопасность на предприятиях при работе с генерирующими источниками ионизирующего излучения»</t>
  </si>
  <si>
    <r>
      <t>Перевозка опасных грузов воздушным транспортом (категория 12 ИКАО</t>
    </r>
    <r>
      <rPr>
        <sz val="12"/>
        <color theme="1"/>
        <rFont val="Times New Roman"/>
        <family val="1"/>
        <charset val="204"/>
      </rPr>
      <t>, для сотрудников подразделений транспортной безопасности)</t>
    </r>
  </si>
  <si>
    <t>Программа первоначальной подготовки «Выполнение работ по наземному обслуживанию ВС типа В-737(600/700/800/900)»</t>
  </si>
  <si>
    <t>«Использование напольной механизации и особенности загрузки  воздушных судов»</t>
  </si>
  <si>
    <t>«Выполнение работ по наземному обслуживанию ВС типа EMBRAER 170/175/190/195»</t>
  </si>
  <si>
    <t>«Выполнение работ по наземному обслуживанию ВС типа В-747-200/300/400/8F»</t>
  </si>
  <si>
    <t>«Выполнение работ по наземному обслуживанию ВС типа В-777»</t>
  </si>
  <si>
    <t>«Выполнение работ по наземному обслуживанию ВС типа В-767»</t>
  </si>
  <si>
    <t>«Выполнение работ по наземному обслуживанию ВС типа В-757»</t>
  </si>
  <si>
    <t>«Выполнение работ по наземному обслуживанию ВС типа В-737(600/700/800/900)»</t>
  </si>
  <si>
    <t>Срок действия обучения</t>
  </si>
  <si>
    <t>Количество часов</t>
  </si>
  <si>
    <t xml:space="preserve">КПК работников, назначенных в качестве лиц, ответственных за обеспечение транспортной безопасности в субъекте транспортной инфраструктуры </t>
  </si>
  <si>
    <t>5 лет</t>
  </si>
  <si>
    <t>КПК работников, назначенных в качестве лиц, ответственных за обеспечение транспортной безопасности на объекте транспортной инфраструктуры и (или) транспортном средстве, и персонала специализированных организаций</t>
  </si>
  <si>
    <t xml:space="preserve">КПК работников субъекта транспортной инфраструктуры, подразделения транспортной безопасности, руководящих выполнением работ, непосредственно связанных с обеспечением транспортной безопасности объекта транспортной инфраструктуры и (или) транспортного средства </t>
  </si>
  <si>
    <t xml:space="preserve">КПК работников, включенных в состав группы быстрого реагирования </t>
  </si>
  <si>
    <t>КПК работников, осуществляющих досмотр,дополнительный досмотр, повторный досмотр в целях обеспечения транспортной безопасности (РТИ)</t>
  </si>
  <si>
    <t>КПК работников, осуществляющих досмотр, дополнительный досмотр, повторный досмотр в целях обеспечения транспортной безопасности (досмотр ВС)</t>
  </si>
  <si>
    <t xml:space="preserve">КПК работников, осуществляющих наблюдение и (или) собеседование в целях обеспечения транспортной безопасности </t>
  </si>
  <si>
    <t>КПК иных работников субъекта транспортной инфраструктуры, подразделения транспортной безопасности, выполняющих работы, непосредственно связанные с обеспечением транспортной безопасности объекта транспортной инфраструктуры и (или) транспортного средства</t>
  </si>
  <si>
    <t>КПК работников, управляющих техническими средствами обеспечения транспортной безопасности</t>
  </si>
  <si>
    <t>Обеспечение радиационной безопасности на предприятиях при работе на лучевых досмотровых установках и обращении с ними</t>
  </si>
  <si>
    <t>бессрочный</t>
  </si>
  <si>
    <t>РАДИАЦИОННАЯ БЕЗОПАСНОСТЬ</t>
  </si>
  <si>
    <t xml:space="preserve">ТРАНСПОРТНАЯ БЕЗОПАСНОСТЬ НА ВОЗДУШНОМ ТРАНСПОРТЕ </t>
  </si>
  <si>
    <t>ОРГАНИЗАЦИЯ ПАССАЖИРСКИХ АВИАПЕРЕВОЗОК</t>
  </si>
  <si>
    <t xml:space="preserve">Повышение квалификации  специалистов по организации пассажирских  перевозок </t>
  </si>
  <si>
    <t>дистанционно</t>
  </si>
  <si>
    <t>Агент по организации обслуживания пассажирских авиаперевозок (дополнительное профессиональное образование)</t>
  </si>
  <si>
    <t>очно-дистанционно</t>
  </si>
  <si>
    <t>Подготовка персонала, осуществляющего обслуживание пассажиров из числа инвалидов и других лиц с ограниченными физическими возможностями</t>
  </si>
  <si>
    <t>3 года</t>
  </si>
  <si>
    <t xml:space="preserve">Обеспечение центровки и загрузки воздушных судов (периодическая подготовка) </t>
  </si>
  <si>
    <t>очно</t>
  </si>
  <si>
    <t>ПЕРЕВОЗКА ОПАСНЫХ ГРУЗОВ ВОЗДУШНЫМ ТРАНСПОРТОМ</t>
  </si>
  <si>
    <t>2 года</t>
  </si>
  <si>
    <t>Подготовка персонала, ответственного за обработку и приемку  общих грузов. 
Перевозка опасных грузов воздушным транспортом (7.2)</t>
  </si>
  <si>
    <t>Подготовка персонала, ответственного за обработку и приемку отправок опасных грузов. 
Перевозка опасных грузов воздушным транспортом (7.3)</t>
  </si>
  <si>
    <t>Подготовка персонала, ответственного за обработку грузов на складах, загрузку и разгрузку средств пакетирования, загрузку и разгрузку грузовых отсеков воздушного судна.
Перевозка опасных грузов воздушным транспортом (7.4)</t>
  </si>
  <si>
    <t>Подготовка персонала, ответственного за приемку багажа пассажиров и членов экипажа, обслуживание в зонах посадки на борт воздушного судна и другие функции, предполагающие прямой контакт с пассажирами в аэропорту.
Перевозка опасных грузов воздушным транспортом (7.5)</t>
  </si>
  <si>
    <t>Подготовка персонала, ответственного за планирование загрузки воздушного судна.
Перевозка опасных грузов воздушным транспортом (7.6)</t>
  </si>
  <si>
    <t>Подготовка персонала,  ответственный за досмотр пассажиров и членов экипажа, а также их багажа, грузов и почты.
Перевозка опасных грузов воздушным транспортом (7.10)</t>
  </si>
  <si>
    <t>СПАСОП</t>
  </si>
  <si>
    <t xml:space="preserve">Спасатель (профессиональное обучение) </t>
  </si>
  <si>
    <t xml:space="preserve">очно </t>
  </si>
  <si>
    <t>Обеспечение центровки и загрузки воздушных судов (первичная подготовка)</t>
  </si>
  <si>
    <t>Перевозка живых животных воздушным транспортом (для агентов пассажирского обслуживания)</t>
  </si>
  <si>
    <t>ПРОЧИЕ ПРОГРАММЫ ОБУЧЕНИЯ</t>
  </si>
  <si>
    <t>Перевока скоропортящихся грузов воздушным транспортом</t>
  </si>
  <si>
    <t>Система управления безопасностью полетов руководителей и специалистов</t>
  </si>
  <si>
    <t>Система управления безопасностью полетов работников воздушного транспорта</t>
  </si>
  <si>
    <t>НАЗЕМНОЕ ОБСЛУЖИВАНИЕ ВОЗДУШНЫХ СУДОВ</t>
  </si>
  <si>
    <t>Наземное обслуживание воздушных судов типа Airbus-319/320/321 (первичная подготовка)</t>
  </si>
  <si>
    <t>Наземное обслуживание воздушных судов типа Airbus-319/320/321 (периодическая подготовка)</t>
  </si>
  <si>
    <t>Наземное обслуживание воздушных судов типа Boeing - 737NG (первичная подготовка)</t>
  </si>
  <si>
    <t>Наземное обслуживание воздушных судов типа Boeing - 737NG (периодическая подготовка)</t>
  </si>
  <si>
    <t>Наземное обслуживание воздушных судов типа RRJ-95 (первичная подготовка)</t>
  </si>
  <si>
    <t>Наземное обслуживание воздушных судов типа RRJ-95 (периодическая подготовка)</t>
  </si>
  <si>
    <t>Наземное обслуживание воздушных судов типа Airbus 330-200/300 (первичная подготовка)</t>
  </si>
  <si>
    <t>Наземное обслуживание воздушных судов типа Airbus 330-200/300 (периодическая подготовка)</t>
  </si>
  <si>
    <t>Спасатель. «Деятельность, связанная с тушением пожара и проведением аварийно-спасательных работ»,  (профессиональное образование), (профессиональное обучение)</t>
  </si>
  <si>
    <t>Управление конфликтными ситуациями при обслуживании пассажиров</t>
  </si>
  <si>
    <t>теоретическая подготовка</t>
  </si>
  <si>
    <t xml:space="preserve">3 года </t>
  </si>
  <si>
    <t>Наземное обслуживание воздушных судов типа Airbus 350-900 (первичная подготовка)</t>
  </si>
  <si>
    <t xml:space="preserve">Наземное обслуживание воздушных судов типа Airbus 350-900 (периодическая подготовка) </t>
  </si>
  <si>
    <t>Наземное обслуживание воздушных судов типа Boeing 767-200/300 (первичная подготовка)</t>
  </si>
  <si>
    <t xml:space="preserve">Наземное обслуживание воздушных судов типа Boeing  767-200/300 (периодическая подготовка) </t>
  </si>
  <si>
    <t>Наземное обслуживание воздушных судов типа Boeing 777-200/300 (первичная подготовка)</t>
  </si>
  <si>
    <t xml:space="preserve">Наземное обслуживание воздушных судов типа Boeing 777-200/300 (периодическая подготовка) </t>
  </si>
  <si>
    <t>Наземное обслуживание воздушных судов типа Boeing 747-400 (первичная подготовка)</t>
  </si>
  <si>
    <t xml:space="preserve">Наземное обслуживание воздушных судов типа Boeing 747-400 (периодическая подготовка) </t>
  </si>
  <si>
    <t>Наземное обслуживание воздушных судов типа Boeing 757-200/300 (первичная подготовка)</t>
  </si>
  <si>
    <t xml:space="preserve">Наземное обслуживание воздушных судов типа Boeing 757-200/300 (периодическая подготовка) </t>
  </si>
  <si>
    <t>Противообледенительная защита воздушных судов на земле (DI-L10) (первичная подготовка)</t>
  </si>
  <si>
    <t xml:space="preserve">1 год </t>
  </si>
  <si>
    <t>Противообледенительная защита воздушных судов на земле (DI-L10) (ежегодная переподготовка)</t>
  </si>
  <si>
    <t>1 год</t>
  </si>
  <si>
    <t>Противообледенительная защита воздушных судов на земле (DI-L20/ DI-L30/ DI-L30В) (первичная подготовка)</t>
  </si>
  <si>
    <t>Противообледенительная защита воздушных судов на земле (DI-L20/ DI-L30/ DI-L30B) (ежегодная переподготовка)</t>
  </si>
  <si>
    <t>Противообледенительная защита воздушных судов на земле (DI-L40) (ежегодная переподготовка)</t>
  </si>
  <si>
    <t xml:space="preserve">
Подготовка персонала, ответственных за подготовку отправок опасных грузов. 
Перевозка опасных грузов воздушным транспортом (7.1)
</t>
  </si>
  <si>
    <t>И.А. Грязнова</t>
  </si>
  <si>
    <t>И.о. генерального директора</t>
  </si>
  <si>
    <t>Реализуемые образовательные программы в УЦ</t>
  </si>
  <si>
    <t>АО «Международный аэропорт Владивосток»  с 01.06.2026г.</t>
  </si>
  <si>
    <t>Федеральные государственные образовательные стандарты и федеральные государственные требования</t>
  </si>
  <si>
    <t>Язык обучения</t>
  </si>
  <si>
    <t>Федеральный закон от 09.02.2007 N 16-ФЗ  "О транспортной безопасности"; 
Приказ Минтранса России от 29.12.2020 N 578 "Об утверждении типовых дополнительных профессиональных программ в области подготовки сил обеспечения транспортной безопасности"</t>
  </si>
  <si>
    <t>Русский</t>
  </si>
  <si>
    <t>Федеральный закон от 09.01.1996 N 3-ФЗ  "О радиационной безопасности населения"</t>
  </si>
  <si>
    <t>Приказа Минтруда России от 14.09.2022 N 532н "Об утверждении профессионального стандарта "Работник по организации обслуживания пассажирских перевозок воздушным транспортом"</t>
  </si>
  <si>
    <t>Приказ Минтруда России от 10.08.2023 N 660н "Об утверждении профессионального стандарта "Специалист по центровке и загрузке воздушного судна гражданской авиации"</t>
  </si>
  <si>
    <t>Приказ Минтранса РФ от 05.09.2008 N 141 "Об утверждении Федеральных авиационных правил "Правила перевозки опасных грузов воздушными судами гражданской авиации"</t>
  </si>
  <si>
    <t>Приказ Минтруда России от 07.09.2020 N 575н "Об утверждении профессионального стандарта "Пожарный"</t>
  </si>
  <si>
    <t>Приказ Минтруда России от 18.10.2023 N 766н "Об утверждении профессионального стандарта "Спасатель";
Федеральный закон от 22.08.1995 N 151-ФЗ "Об аварийно-спасательных службах и статусе спасателей";
Приказ Минтранса России от 26.11.2020 N 517 "Об утверждении Федеральных авиационных правил "Аварийно-спасательное обеспечение полетов воздушных судов"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</si>
</sst>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scheme val="minor"/>
    </font>
    <font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99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7" fillId="0" borderId="0" xfId="2" applyNumberFormat="1" applyFont="1"/>
    <xf numFmtId="164" fontId="7" fillId="0" borderId="0" xfId="1" applyFont="1" applyAlignment="1">
      <alignment horizontal="right" vertical="center"/>
    </xf>
    <xf numFmtId="164" fontId="7" fillId="0" borderId="0" xfId="0" applyNumberFormat="1" applyFont="1"/>
    <xf numFmtId="3" fontId="7" fillId="0" borderId="0" xfId="0" applyNumberFormat="1" applyFont="1"/>
    <xf numFmtId="9" fontId="7" fillId="0" borderId="0" xfId="2" applyNumberFormat="1" applyFont="1"/>
    <xf numFmtId="164" fontId="7" fillId="0" borderId="0" xfId="1" applyFont="1"/>
    <xf numFmtId="0" fontId="7" fillId="0" borderId="0" xfId="0" applyFont="1" applyFill="1"/>
    <xf numFmtId="0" fontId="2" fillId="0" borderId="0" xfId="0" applyFont="1" applyFill="1" applyAlignment="1">
      <alignment horizontal="left" vertical="center"/>
    </xf>
    <xf numFmtId="164" fontId="7" fillId="0" borderId="0" xfId="1" applyFont="1" applyBorder="1"/>
    <xf numFmtId="0" fontId="7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/>
    <xf numFmtId="0" fontId="9" fillId="2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/>
    </xf>
    <xf numFmtId="4" fontId="2" fillId="0" borderId="22" xfId="0" applyNumberFormat="1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 wrapText="1"/>
    </xf>
    <xf numFmtId="49" fontId="2" fillId="3" borderId="22" xfId="0" applyNumberFormat="1" applyFont="1" applyFill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0" fillId="0" borderId="27" xfId="0" applyBorder="1" applyAlignment="1">
      <alignment vertical="center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2"/>
    </xf>
    <xf numFmtId="0" fontId="3" fillId="0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0" fillId="0" borderId="22" xfId="0" applyBorder="1" applyAlignment="1"/>
    <xf numFmtId="0" fontId="9" fillId="2" borderId="2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31"/>
  <sheetViews>
    <sheetView zoomScale="90" zoomScaleNormal="90" zoomScaleSheetLayoutView="70" workbookViewId="0">
      <selection activeCell="A126" sqref="A1:H126"/>
    </sheetView>
  </sheetViews>
  <sheetFormatPr defaultRowHeight="15.75" x14ac:dyDescent="0.25"/>
  <cols>
    <col min="1" max="1" width="6.85546875" style="6" customWidth="1"/>
    <col min="2" max="2" width="56.7109375" style="6" customWidth="1"/>
    <col min="3" max="3" width="23.7109375" style="6" customWidth="1"/>
    <col min="4" max="4" width="22.85546875" style="14" customWidth="1"/>
    <col min="5" max="7" width="9.140625" style="6"/>
    <col min="8" max="8" width="9.140625" style="6" customWidth="1"/>
    <col min="9" max="9" width="9.140625" style="6"/>
    <col min="10" max="10" width="14.28515625" style="6" customWidth="1"/>
    <col min="11" max="11" width="12" style="6" customWidth="1"/>
    <col min="12" max="12" width="13.85546875" style="6" customWidth="1"/>
    <col min="13" max="13" width="15.140625" style="6" customWidth="1"/>
    <col min="14" max="14" width="9.140625" style="6"/>
    <col min="15" max="15" width="11.7109375" style="6" customWidth="1"/>
    <col min="16" max="16384" width="9.140625" style="6"/>
  </cols>
  <sheetData>
    <row r="2" spans="1:13" x14ac:dyDescent="0.25">
      <c r="F2" s="7"/>
      <c r="G2" s="7"/>
      <c r="H2" s="1" t="s">
        <v>0</v>
      </c>
    </row>
    <row r="3" spans="1:13" x14ac:dyDescent="0.25">
      <c r="F3" s="7"/>
      <c r="G3" s="7"/>
      <c r="H3" s="1" t="s">
        <v>1</v>
      </c>
    </row>
    <row r="4" spans="1:13" x14ac:dyDescent="0.25">
      <c r="F4" s="7"/>
      <c r="G4" s="7"/>
      <c r="H4" s="1" t="s">
        <v>2</v>
      </c>
    </row>
    <row r="5" spans="1:13" x14ac:dyDescent="0.25">
      <c r="F5" s="7"/>
      <c r="G5" s="7"/>
      <c r="H5" s="1" t="s">
        <v>137</v>
      </c>
    </row>
    <row r="6" spans="1:13" x14ac:dyDescent="0.25">
      <c r="A6" s="8"/>
      <c r="F6" s="7"/>
      <c r="G6" s="7"/>
      <c r="H6" s="7"/>
    </row>
    <row r="7" spans="1:13" x14ac:dyDescent="0.25">
      <c r="A7" s="107" t="s">
        <v>3</v>
      </c>
      <c r="B7" s="107"/>
      <c r="C7" s="107"/>
      <c r="D7" s="107"/>
      <c r="E7" s="107"/>
      <c r="F7" s="107"/>
      <c r="G7" s="107"/>
      <c r="H7" s="107"/>
    </row>
    <row r="8" spans="1:13" x14ac:dyDescent="0.25">
      <c r="A8" s="107" t="s">
        <v>4</v>
      </c>
      <c r="B8" s="107"/>
      <c r="C8" s="107"/>
      <c r="D8" s="107"/>
      <c r="E8" s="107"/>
      <c r="F8" s="107"/>
      <c r="G8" s="107"/>
      <c r="H8" s="107"/>
    </row>
    <row r="9" spans="1:13" ht="16.5" thickBot="1" x14ac:dyDescent="0.3">
      <c r="A9" s="108" t="s">
        <v>138</v>
      </c>
      <c r="B9" s="108"/>
      <c r="C9" s="108"/>
      <c r="D9" s="108"/>
      <c r="E9" s="108"/>
      <c r="F9" s="108"/>
      <c r="G9" s="108"/>
      <c r="H9" s="108"/>
    </row>
    <row r="10" spans="1:13" ht="34.5" customHeight="1" x14ac:dyDescent="0.25">
      <c r="A10" s="143" t="s">
        <v>5</v>
      </c>
      <c r="B10" s="145" t="s">
        <v>6</v>
      </c>
      <c r="C10" s="146"/>
      <c r="D10" s="143" t="s">
        <v>7</v>
      </c>
      <c r="E10" s="145" t="s">
        <v>136</v>
      </c>
      <c r="F10" s="146"/>
      <c r="G10" s="145" t="s">
        <v>139</v>
      </c>
      <c r="H10" s="146"/>
    </row>
    <row r="11" spans="1:13" ht="34.5" customHeight="1" thickBot="1" x14ac:dyDescent="0.3">
      <c r="A11" s="144"/>
      <c r="B11" s="147"/>
      <c r="C11" s="148"/>
      <c r="D11" s="144"/>
      <c r="E11" s="147"/>
      <c r="F11" s="148"/>
      <c r="G11" s="147"/>
      <c r="H11" s="148"/>
      <c r="J11" s="18">
        <v>7.4999999999999997E-2</v>
      </c>
    </row>
    <row r="12" spans="1:13" ht="2.25" customHeight="1" thickBot="1" x14ac:dyDescent="0.3">
      <c r="A12" s="111"/>
      <c r="B12" s="112"/>
      <c r="C12" s="112"/>
      <c r="D12" s="112"/>
      <c r="E12" s="112"/>
      <c r="F12" s="112"/>
      <c r="G12" s="112"/>
      <c r="H12" s="113"/>
    </row>
    <row r="13" spans="1:13" ht="21.75" customHeight="1" thickBot="1" x14ac:dyDescent="0.3">
      <c r="A13" s="76" t="s">
        <v>8</v>
      </c>
      <c r="B13" s="77"/>
      <c r="C13" s="77"/>
      <c r="D13" s="77"/>
      <c r="E13" s="77"/>
      <c r="F13" s="77"/>
      <c r="G13" s="77"/>
      <c r="H13" s="78"/>
      <c r="J13" s="6">
        <v>1.075</v>
      </c>
    </row>
    <row r="14" spans="1:13" ht="26.25" customHeight="1" x14ac:dyDescent="0.25">
      <c r="A14" s="83" t="s">
        <v>9</v>
      </c>
      <c r="B14" s="125" t="s">
        <v>10</v>
      </c>
      <c r="C14" s="4" t="s">
        <v>11</v>
      </c>
      <c r="D14" s="9" t="s">
        <v>12</v>
      </c>
      <c r="E14" s="127">
        <v>40</v>
      </c>
      <c r="F14" s="128"/>
      <c r="G14" s="127">
        <v>3300</v>
      </c>
      <c r="H14" s="142"/>
      <c r="J14" s="19">
        <f>G14*$J$13</f>
        <v>3547.5</v>
      </c>
      <c r="K14" s="19">
        <f>G14*$J$11</f>
        <v>247.5</v>
      </c>
      <c r="L14" s="6" t="b">
        <f>K14+G14=J14</f>
        <v>1</v>
      </c>
      <c r="M14" s="20">
        <f>J14</f>
        <v>3547.5</v>
      </c>
    </row>
    <row r="15" spans="1:13" ht="26.25" customHeight="1" thickBot="1" x14ac:dyDescent="0.3">
      <c r="A15" s="84"/>
      <c r="B15" s="126"/>
      <c r="C15" s="2" t="s">
        <v>11</v>
      </c>
      <c r="D15" s="10" t="s">
        <v>13</v>
      </c>
      <c r="E15" s="131">
        <v>40</v>
      </c>
      <c r="F15" s="132"/>
      <c r="G15" s="133">
        <v>2800</v>
      </c>
      <c r="H15" s="134"/>
      <c r="J15" s="19">
        <f t="shared" ref="J15:J78" si="0">G15*$J$13</f>
        <v>3010</v>
      </c>
      <c r="K15" s="19">
        <f t="shared" ref="K15:K78" si="1">G15*$J$11</f>
        <v>210</v>
      </c>
      <c r="L15" s="6" t="b">
        <f t="shared" ref="L15:L78" si="2">K15+G15=J15</f>
        <v>1</v>
      </c>
      <c r="M15" s="20">
        <f t="shared" ref="M15:M78" si="3">J15</f>
        <v>3010</v>
      </c>
    </row>
    <row r="16" spans="1:13" ht="20.25" customHeight="1" x14ac:dyDescent="0.25">
      <c r="A16" s="83" t="s">
        <v>14</v>
      </c>
      <c r="B16" s="125" t="s">
        <v>140</v>
      </c>
      <c r="C16" s="4" t="s">
        <v>11</v>
      </c>
      <c r="D16" s="9" t="s">
        <v>12</v>
      </c>
      <c r="E16" s="127">
        <v>60</v>
      </c>
      <c r="F16" s="128"/>
      <c r="G16" s="129">
        <v>6400</v>
      </c>
      <c r="H16" s="130"/>
      <c r="J16" s="19">
        <f t="shared" si="0"/>
        <v>6880</v>
      </c>
      <c r="K16" s="19">
        <f t="shared" si="1"/>
        <v>480</v>
      </c>
      <c r="L16" s="6" t="b">
        <f t="shared" si="2"/>
        <v>1</v>
      </c>
      <c r="M16" s="20">
        <f t="shared" si="3"/>
        <v>6880</v>
      </c>
    </row>
    <row r="17" spans="1:13" x14ac:dyDescent="0.25">
      <c r="A17" s="104"/>
      <c r="B17" s="135"/>
      <c r="C17" s="11" t="s">
        <v>11</v>
      </c>
      <c r="D17" s="104" t="s">
        <v>13</v>
      </c>
      <c r="E17" s="136">
        <v>60</v>
      </c>
      <c r="F17" s="137"/>
      <c r="G17" s="138">
        <v>3300</v>
      </c>
      <c r="H17" s="139"/>
      <c r="J17" s="19">
        <f t="shared" si="0"/>
        <v>3547.5</v>
      </c>
      <c r="K17" s="19">
        <f t="shared" si="1"/>
        <v>247.5</v>
      </c>
      <c r="L17" s="6" t="b">
        <f t="shared" si="2"/>
        <v>1</v>
      </c>
      <c r="M17" s="20">
        <f t="shared" si="3"/>
        <v>3547.5</v>
      </c>
    </row>
    <row r="18" spans="1:13" ht="31.5" x14ac:dyDescent="0.25">
      <c r="A18" s="104"/>
      <c r="B18" s="135"/>
      <c r="C18" s="11" t="s">
        <v>15</v>
      </c>
      <c r="D18" s="104"/>
      <c r="E18" s="123"/>
      <c r="F18" s="124"/>
      <c r="G18" s="140"/>
      <c r="H18" s="141"/>
      <c r="J18" s="19">
        <f t="shared" si="0"/>
        <v>0</v>
      </c>
      <c r="K18" s="19">
        <f t="shared" si="1"/>
        <v>0</v>
      </c>
      <c r="L18" s="6" t="b">
        <f t="shared" si="2"/>
        <v>1</v>
      </c>
      <c r="M18" s="20">
        <f t="shared" si="3"/>
        <v>0</v>
      </c>
    </row>
    <row r="19" spans="1:13" x14ac:dyDescent="0.25">
      <c r="A19" s="104"/>
      <c r="B19" s="135"/>
      <c r="C19" s="11" t="s">
        <v>16</v>
      </c>
      <c r="D19" s="104"/>
      <c r="E19" s="123"/>
      <c r="F19" s="124"/>
      <c r="G19" s="140"/>
      <c r="H19" s="141"/>
      <c r="J19" s="19">
        <f t="shared" si="0"/>
        <v>0</v>
      </c>
      <c r="K19" s="19">
        <f t="shared" si="1"/>
        <v>0</v>
      </c>
      <c r="L19" s="6" t="b">
        <f t="shared" si="2"/>
        <v>1</v>
      </c>
      <c r="M19" s="20">
        <f t="shared" si="3"/>
        <v>0</v>
      </c>
    </row>
    <row r="20" spans="1:13" ht="32.25" thickBot="1" x14ac:dyDescent="0.3">
      <c r="A20" s="84"/>
      <c r="B20" s="126"/>
      <c r="C20" s="5" t="s">
        <v>17</v>
      </c>
      <c r="D20" s="84"/>
      <c r="E20" s="91"/>
      <c r="F20" s="92"/>
      <c r="G20" s="101"/>
      <c r="H20" s="102"/>
      <c r="J20" s="19">
        <f t="shared" si="0"/>
        <v>0</v>
      </c>
      <c r="K20" s="19">
        <f t="shared" si="1"/>
        <v>0</v>
      </c>
      <c r="L20" s="6" t="b">
        <f t="shared" si="2"/>
        <v>1</v>
      </c>
      <c r="M20" s="20">
        <f t="shared" si="3"/>
        <v>0</v>
      </c>
    </row>
    <row r="21" spans="1:13" ht="50.25" customHeight="1" x14ac:dyDescent="0.25">
      <c r="A21" s="83" t="s">
        <v>18</v>
      </c>
      <c r="B21" s="125" t="s">
        <v>19</v>
      </c>
      <c r="C21" s="4" t="s">
        <v>11</v>
      </c>
      <c r="D21" s="9" t="s">
        <v>12</v>
      </c>
      <c r="E21" s="127">
        <v>80</v>
      </c>
      <c r="F21" s="128"/>
      <c r="G21" s="129">
        <v>6900</v>
      </c>
      <c r="H21" s="130"/>
      <c r="J21" s="19">
        <f t="shared" si="0"/>
        <v>7417.5</v>
      </c>
      <c r="K21" s="19">
        <f t="shared" si="1"/>
        <v>517.5</v>
      </c>
      <c r="L21" s="6" t="b">
        <f t="shared" si="2"/>
        <v>1</v>
      </c>
      <c r="M21" s="20">
        <f t="shared" si="3"/>
        <v>7417.5</v>
      </c>
    </row>
    <row r="22" spans="1:13" ht="50.25" customHeight="1" thickBot="1" x14ac:dyDescent="0.3">
      <c r="A22" s="84"/>
      <c r="B22" s="126"/>
      <c r="C22" s="5" t="s">
        <v>11</v>
      </c>
      <c r="D22" s="10" t="s">
        <v>13</v>
      </c>
      <c r="E22" s="131">
        <v>80</v>
      </c>
      <c r="F22" s="132"/>
      <c r="G22" s="133">
        <v>3700</v>
      </c>
      <c r="H22" s="134"/>
      <c r="J22" s="19">
        <f t="shared" si="0"/>
        <v>3977.5</v>
      </c>
      <c r="K22" s="19">
        <f t="shared" si="1"/>
        <v>277.5</v>
      </c>
      <c r="L22" s="6" t="b">
        <f t="shared" si="2"/>
        <v>1</v>
      </c>
      <c r="M22" s="20">
        <f t="shared" si="3"/>
        <v>3977.5</v>
      </c>
    </row>
    <row r="23" spans="1:13" ht="20.25" customHeight="1" x14ac:dyDescent="0.25">
      <c r="A23" s="83" t="s">
        <v>20</v>
      </c>
      <c r="B23" s="125" t="s">
        <v>21</v>
      </c>
      <c r="C23" s="4" t="s">
        <v>11</v>
      </c>
      <c r="D23" s="9" t="s">
        <v>12</v>
      </c>
      <c r="E23" s="127">
        <v>80</v>
      </c>
      <c r="F23" s="128"/>
      <c r="G23" s="129">
        <v>6900</v>
      </c>
      <c r="H23" s="130"/>
      <c r="J23" s="19">
        <f t="shared" si="0"/>
        <v>7417.5</v>
      </c>
      <c r="K23" s="19">
        <f t="shared" si="1"/>
        <v>517.5</v>
      </c>
      <c r="L23" s="6" t="b">
        <f t="shared" si="2"/>
        <v>1</v>
      </c>
      <c r="M23" s="20">
        <f t="shared" si="3"/>
        <v>7417.5</v>
      </c>
    </row>
    <row r="24" spans="1:13" x14ac:dyDescent="0.25">
      <c r="A24" s="104"/>
      <c r="B24" s="135"/>
      <c r="C24" s="11" t="s">
        <v>11</v>
      </c>
      <c r="D24" s="104" t="s">
        <v>13</v>
      </c>
      <c r="E24" s="136">
        <v>80</v>
      </c>
      <c r="F24" s="137"/>
      <c r="G24" s="138">
        <v>3700</v>
      </c>
      <c r="H24" s="139"/>
      <c r="J24" s="19">
        <f t="shared" si="0"/>
        <v>3977.5</v>
      </c>
      <c r="K24" s="19">
        <f t="shared" si="1"/>
        <v>277.5</v>
      </c>
      <c r="L24" s="6" t="b">
        <f t="shared" si="2"/>
        <v>1</v>
      </c>
      <c r="M24" s="20">
        <f t="shared" si="3"/>
        <v>3977.5</v>
      </c>
    </row>
    <row r="25" spans="1:13" ht="31.5" x14ac:dyDescent="0.25">
      <c r="A25" s="104"/>
      <c r="B25" s="135"/>
      <c r="C25" s="11" t="s">
        <v>15</v>
      </c>
      <c r="D25" s="104"/>
      <c r="E25" s="123"/>
      <c r="F25" s="124"/>
      <c r="G25" s="140"/>
      <c r="H25" s="141"/>
      <c r="J25" s="19">
        <f t="shared" si="0"/>
        <v>0</v>
      </c>
      <c r="K25" s="19">
        <f t="shared" si="1"/>
        <v>0</v>
      </c>
      <c r="L25" s="6" t="b">
        <f t="shared" si="2"/>
        <v>1</v>
      </c>
      <c r="M25" s="20">
        <f t="shared" si="3"/>
        <v>0</v>
      </c>
    </row>
    <row r="26" spans="1:13" x14ac:dyDescent="0.25">
      <c r="A26" s="104"/>
      <c r="B26" s="135"/>
      <c r="C26" s="11" t="s">
        <v>16</v>
      </c>
      <c r="D26" s="104"/>
      <c r="E26" s="123"/>
      <c r="F26" s="124"/>
      <c r="G26" s="140"/>
      <c r="H26" s="141"/>
      <c r="J26" s="19">
        <f t="shared" si="0"/>
        <v>0</v>
      </c>
      <c r="K26" s="19">
        <f t="shared" si="1"/>
        <v>0</v>
      </c>
      <c r="L26" s="6" t="b">
        <f t="shared" si="2"/>
        <v>1</v>
      </c>
      <c r="M26" s="20">
        <f t="shared" si="3"/>
        <v>0</v>
      </c>
    </row>
    <row r="27" spans="1:13" ht="32.25" thickBot="1" x14ac:dyDescent="0.3">
      <c r="A27" s="84"/>
      <c r="B27" s="126"/>
      <c r="C27" s="5" t="s">
        <v>17</v>
      </c>
      <c r="D27" s="84"/>
      <c r="E27" s="91"/>
      <c r="F27" s="92"/>
      <c r="G27" s="101"/>
      <c r="H27" s="102"/>
      <c r="J27" s="19">
        <f t="shared" si="0"/>
        <v>0</v>
      </c>
      <c r="K27" s="19">
        <f t="shared" si="1"/>
        <v>0</v>
      </c>
      <c r="L27" s="6" t="b">
        <f t="shared" si="2"/>
        <v>1</v>
      </c>
      <c r="M27" s="20">
        <f t="shared" si="3"/>
        <v>0</v>
      </c>
    </row>
    <row r="28" spans="1:13" x14ac:dyDescent="0.25">
      <c r="A28" s="83" t="s">
        <v>22</v>
      </c>
      <c r="B28" s="125" t="s">
        <v>23</v>
      </c>
      <c r="C28" s="4" t="s">
        <v>11</v>
      </c>
      <c r="D28" s="9" t="s">
        <v>12</v>
      </c>
      <c r="E28" s="127">
        <v>80</v>
      </c>
      <c r="F28" s="128"/>
      <c r="G28" s="129">
        <v>6900</v>
      </c>
      <c r="H28" s="130"/>
      <c r="J28" s="19">
        <f t="shared" si="0"/>
        <v>7417.5</v>
      </c>
      <c r="K28" s="19">
        <f t="shared" si="1"/>
        <v>517.5</v>
      </c>
      <c r="L28" s="6" t="b">
        <f t="shared" si="2"/>
        <v>1</v>
      </c>
      <c r="M28" s="20">
        <f t="shared" si="3"/>
        <v>7417.5</v>
      </c>
    </row>
    <row r="29" spans="1:13" x14ac:dyDescent="0.25">
      <c r="A29" s="104"/>
      <c r="B29" s="135"/>
      <c r="C29" s="11" t="s">
        <v>11</v>
      </c>
      <c r="D29" s="104" t="s">
        <v>13</v>
      </c>
      <c r="E29" s="136">
        <v>80</v>
      </c>
      <c r="F29" s="137"/>
      <c r="G29" s="138">
        <v>3700</v>
      </c>
      <c r="H29" s="139"/>
      <c r="J29" s="19">
        <f t="shared" si="0"/>
        <v>3977.5</v>
      </c>
      <c r="K29" s="19">
        <f t="shared" si="1"/>
        <v>277.5</v>
      </c>
      <c r="L29" s="6" t="b">
        <f t="shared" si="2"/>
        <v>1</v>
      </c>
      <c r="M29" s="20">
        <f t="shared" si="3"/>
        <v>3977.5</v>
      </c>
    </row>
    <row r="30" spans="1:13" ht="31.5" x14ac:dyDescent="0.25">
      <c r="A30" s="104"/>
      <c r="B30" s="135"/>
      <c r="C30" s="11" t="s">
        <v>15</v>
      </c>
      <c r="D30" s="104"/>
      <c r="E30" s="123"/>
      <c r="F30" s="124"/>
      <c r="G30" s="140"/>
      <c r="H30" s="141"/>
      <c r="J30" s="19">
        <f t="shared" si="0"/>
        <v>0</v>
      </c>
      <c r="K30" s="19">
        <f t="shared" si="1"/>
        <v>0</v>
      </c>
      <c r="L30" s="6" t="b">
        <f t="shared" si="2"/>
        <v>1</v>
      </c>
      <c r="M30" s="20">
        <f t="shared" si="3"/>
        <v>0</v>
      </c>
    </row>
    <row r="31" spans="1:13" x14ac:dyDescent="0.25">
      <c r="A31" s="104"/>
      <c r="B31" s="135"/>
      <c r="C31" s="11" t="s">
        <v>16</v>
      </c>
      <c r="D31" s="104"/>
      <c r="E31" s="123"/>
      <c r="F31" s="124"/>
      <c r="G31" s="140"/>
      <c r="H31" s="141"/>
      <c r="J31" s="19">
        <f t="shared" si="0"/>
        <v>0</v>
      </c>
      <c r="K31" s="19">
        <f t="shared" si="1"/>
        <v>0</v>
      </c>
      <c r="L31" s="6" t="b">
        <f t="shared" si="2"/>
        <v>1</v>
      </c>
      <c r="M31" s="20">
        <f t="shared" si="3"/>
        <v>0</v>
      </c>
    </row>
    <row r="32" spans="1:13" ht="32.25" thickBot="1" x14ac:dyDescent="0.3">
      <c r="A32" s="84"/>
      <c r="B32" s="126"/>
      <c r="C32" s="5" t="s">
        <v>17</v>
      </c>
      <c r="D32" s="84"/>
      <c r="E32" s="91"/>
      <c r="F32" s="92"/>
      <c r="G32" s="101"/>
      <c r="H32" s="102"/>
      <c r="J32" s="19">
        <f t="shared" si="0"/>
        <v>0</v>
      </c>
      <c r="K32" s="19">
        <f t="shared" si="1"/>
        <v>0</v>
      </c>
      <c r="L32" s="6" t="b">
        <f t="shared" si="2"/>
        <v>1</v>
      </c>
      <c r="M32" s="20">
        <f t="shared" si="3"/>
        <v>0</v>
      </c>
    </row>
    <row r="33" spans="1:13" ht="24.75" customHeight="1" x14ac:dyDescent="0.25">
      <c r="A33" s="83" t="s">
        <v>24</v>
      </c>
      <c r="B33" s="125" t="s">
        <v>25</v>
      </c>
      <c r="C33" s="4" t="s">
        <v>11</v>
      </c>
      <c r="D33" s="9" t="s">
        <v>12</v>
      </c>
      <c r="E33" s="127">
        <v>80</v>
      </c>
      <c r="F33" s="128"/>
      <c r="G33" s="129">
        <v>6900</v>
      </c>
      <c r="H33" s="130"/>
      <c r="J33" s="19">
        <f t="shared" si="0"/>
        <v>7417.5</v>
      </c>
      <c r="K33" s="19">
        <f t="shared" si="1"/>
        <v>517.5</v>
      </c>
      <c r="L33" s="6" t="b">
        <f t="shared" si="2"/>
        <v>1</v>
      </c>
      <c r="M33" s="20">
        <f t="shared" si="3"/>
        <v>7417.5</v>
      </c>
    </row>
    <row r="34" spans="1:13" ht="24.75" customHeight="1" thickBot="1" x14ac:dyDescent="0.3">
      <c r="A34" s="84"/>
      <c r="B34" s="126"/>
      <c r="C34" s="2" t="s">
        <v>11</v>
      </c>
      <c r="D34" s="10" t="s">
        <v>13</v>
      </c>
      <c r="E34" s="131">
        <v>80</v>
      </c>
      <c r="F34" s="132"/>
      <c r="G34" s="133">
        <v>3700</v>
      </c>
      <c r="H34" s="134"/>
      <c r="J34" s="19">
        <f t="shared" si="0"/>
        <v>3977.5</v>
      </c>
      <c r="K34" s="19">
        <f t="shared" si="1"/>
        <v>277.5</v>
      </c>
      <c r="L34" s="6" t="b">
        <f t="shared" si="2"/>
        <v>1</v>
      </c>
      <c r="M34" s="20">
        <f t="shared" si="3"/>
        <v>3977.5</v>
      </c>
    </row>
    <row r="35" spans="1:13" ht="25.5" customHeight="1" thickBot="1" x14ac:dyDescent="0.3">
      <c r="A35" s="83" t="s">
        <v>26</v>
      </c>
      <c r="B35" s="125" t="s">
        <v>27</v>
      </c>
      <c r="C35" s="2" t="s">
        <v>11</v>
      </c>
      <c r="D35" s="10" t="s">
        <v>12</v>
      </c>
      <c r="E35" s="81">
        <v>60</v>
      </c>
      <c r="F35" s="82"/>
      <c r="G35" s="74">
        <v>6400</v>
      </c>
      <c r="H35" s="75"/>
      <c r="J35" s="19">
        <f t="shared" si="0"/>
        <v>6880</v>
      </c>
      <c r="K35" s="19">
        <f t="shared" si="1"/>
        <v>480</v>
      </c>
      <c r="L35" s="6" t="b">
        <f t="shared" si="2"/>
        <v>1</v>
      </c>
      <c r="M35" s="20">
        <f t="shared" si="3"/>
        <v>6880</v>
      </c>
    </row>
    <row r="36" spans="1:13" ht="25.5" customHeight="1" thickBot="1" x14ac:dyDescent="0.3">
      <c r="A36" s="84"/>
      <c r="B36" s="126"/>
      <c r="C36" s="2" t="s">
        <v>11</v>
      </c>
      <c r="D36" s="10" t="s">
        <v>13</v>
      </c>
      <c r="E36" s="81">
        <v>60</v>
      </c>
      <c r="F36" s="82"/>
      <c r="G36" s="74">
        <v>3300</v>
      </c>
      <c r="H36" s="75"/>
      <c r="J36" s="19">
        <f t="shared" si="0"/>
        <v>3547.5</v>
      </c>
      <c r="K36" s="19">
        <f t="shared" si="1"/>
        <v>247.5</v>
      </c>
      <c r="L36" s="6" t="b">
        <f t="shared" si="2"/>
        <v>1</v>
      </c>
      <c r="M36" s="20">
        <f t="shared" si="3"/>
        <v>3547.5</v>
      </c>
    </row>
    <row r="37" spans="1:13" ht="46.5" customHeight="1" thickBot="1" x14ac:dyDescent="0.3">
      <c r="A37" s="83" t="s">
        <v>28</v>
      </c>
      <c r="B37" s="125" t="s">
        <v>29</v>
      </c>
      <c r="C37" s="2" t="s">
        <v>11</v>
      </c>
      <c r="D37" s="10" t="s">
        <v>12</v>
      </c>
      <c r="E37" s="81">
        <v>20</v>
      </c>
      <c r="F37" s="82"/>
      <c r="G37" s="74">
        <v>1600</v>
      </c>
      <c r="H37" s="75"/>
      <c r="J37" s="19">
        <f t="shared" si="0"/>
        <v>1720</v>
      </c>
      <c r="K37" s="19">
        <f t="shared" si="1"/>
        <v>120</v>
      </c>
      <c r="L37" s="6" t="b">
        <f t="shared" si="2"/>
        <v>1</v>
      </c>
      <c r="M37" s="20">
        <f t="shared" si="3"/>
        <v>1720</v>
      </c>
    </row>
    <row r="38" spans="1:13" ht="48.75" customHeight="1" thickBot="1" x14ac:dyDescent="0.3">
      <c r="A38" s="84"/>
      <c r="B38" s="126"/>
      <c r="C38" s="2" t="s">
        <v>11</v>
      </c>
      <c r="D38" s="10" t="s">
        <v>13</v>
      </c>
      <c r="E38" s="81">
        <v>20</v>
      </c>
      <c r="F38" s="82"/>
      <c r="G38" s="74">
        <v>2100</v>
      </c>
      <c r="H38" s="75"/>
      <c r="J38" s="19">
        <f t="shared" si="0"/>
        <v>2257.5</v>
      </c>
      <c r="K38" s="19">
        <f t="shared" si="1"/>
        <v>157.5</v>
      </c>
      <c r="L38" s="6" t="b">
        <f t="shared" si="2"/>
        <v>1</v>
      </c>
      <c r="M38" s="20">
        <f t="shared" si="3"/>
        <v>2257.5</v>
      </c>
    </row>
    <row r="39" spans="1:13" ht="24.75" customHeight="1" thickBot="1" x14ac:dyDescent="0.3">
      <c r="A39" s="76" t="s">
        <v>30</v>
      </c>
      <c r="B39" s="77"/>
      <c r="C39" s="77"/>
      <c r="D39" s="77"/>
      <c r="E39" s="77"/>
      <c r="F39" s="77"/>
      <c r="G39" s="77"/>
      <c r="H39" s="78"/>
      <c r="J39" s="19">
        <f t="shared" si="0"/>
        <v>0</v>
      </c>
      <c r="K39" s="19">
        <f t="shared" si="1"/>
        <v>0</v>
      </c>
      <c r="L39" s="6" t="b">
        <f t="shared" si="2"/>
        <v>1</v>
      </c>
      <c r="M39" s="20">
        <f t="shared" si="3"/>
        <v>0</v>
      </c>
    </row>
    <row r="40" spans="1:13" ht="33.75" customHeight="1" thickBot="1" x14ac:dyDescent="0.3">
      <c r="A40" s="17" t="s">
        <v>31</v>
      </c>
      <c r="B40" s="79" t="s">
        <v>32</v>
      </c>
      <c r="C40" s="80"/>
      <c r="D40" s="15" t="s">
        <v>33</v>
      </c>
      <c r="E40" s="81">
        <v>40</v>
      </c>
      <c r="F40" s="82"/>
      <c r="G40" s="99">
        <v>10500</v>
      </c>
      <c r="H40" s="100"/>
      <c r="J40" s="19">
        <f t="shared" si="0"/>
        <v>11287.5</v>
      </c>
      <c r="K40" s="19">
        <f t="shared" si="1"/>
        <v>787.5</v>
      </c>
      <c r="L40" s="6" t="b">
        <f t="shared" si="2"/>
        <v>1</v>
      </c>
      <c r="M40" s="20">
        <f t="shared" si="3"/>
        <v>11287.5</v>
      </c>
    </row>
    <row r="41" spans="1:13" ht="33.75" customHeight="1" thickBot="1" x14ac:dyDescent="0.3">
      <c r="A41" s="12" t="s">
        <v>34</v>
      </c>
      <c r="B41" s="79" t="s">
        <v>32</v>
      </c>
      <c r="C41" s="80"/>
      <c r="D41" s="15" t="s">
        <v>12</v>
      </c>
      <c r="E41" s="81">
        <v>40</v>
      </c>
      <c r="F41" s="82"/>
      <c r="G41" s="74">
        <v>8400</v>
      </c>
      <c r="H41" s="75"/>
      <c r="J41" s="19">
        <f t="shared" si="0"/>
        <v>9030</v>
      </c>
      <c r="K41" s="19">
        <f t="shared" si="1"/>
        <v>630</v>
      </c>
      <c r="L41" s="6" t="b">
        <f t="shared" si="2"/>
        <v>1</v>
      </c>
      <c r="M41" s="20">
        <f t="shared" si="3"/>
        <v>9030</v>
      </c>
    </row>
    <row r="42" spans="1:13" ht="33.75" customHeight="1" thickBot="1" x14ac:dyDescent="0.3">
      <c r="A42" s="12" t="s">
        <v>35</v>
      </c>
      <c r="B42" s="79" t="s">
        <v>36</v>
      </c>
      <c r="C42" s="80"/>
      <c r="D42" s="15" t="s">
        <v>33</v>
      </c>
      <c r="E42" s="81">
        <v>24</v>
      </c>
      <c r="F42" s="82"/>
      <c r="G42" s="101">
        <v>5100</v>
      </c>
      <c r="H42" s="102"/>
      <c r="J42" s="19">
        <f t="shared" si="0"/>
        <v>5482.5</v>
      </c>
      <c r="K42" s="19">
        <f t="shared" si="1"/>
        <v>382.5</v>
      </c>
      <c r="L42" s="6" t="b">
        <f t="shared" si="2"/>
        <v>1</v>
      </c>
      <c r="M42" s="20">
        <f t="shared" si="3"/>
        <v>5482.5</v>
      </c>
    </row>
    <row r="43" spans="1:13" ht="21" customHeight="1" thickBot="1" x14ac:dyDescent="0.3">
      <c r="A43" s="76" t="s">
        <v>37</v>
      </c>
      <c r="B43" s="77"/>
      <c r="C43" s="77"/>
      <c r="D43" s="77"/>
      <c r="E43" s="77"/>
      <c r="F43" s="77"/>
      <c r="G43" s="77"/>
      <c r="H43" s="78"/>
      <c r="J43" s="19">
        <f t="shared" si="0"/>
        <v>0</v>
      </c>
      <c r="K43" s="19">
        <f t="shared" si="1"/>
        <v>0</v>
      </c>
      <c r="L43" s="6" t="b">
        <f t="shared" si="2"/>
        <v>1</v>
      </c>
      <c r="M43" s="20">
        <f t="shared" si="3"/>
        <v>0</v>
      </c>
    </row>
    <row r="44" spans="1:13" ht="22.5" customHeight="1" thickBot="1" x14ac:dyDescent="0.3">
      <c r="A44" s="12" t="s">
        <v>38</v>
      </c>
      <c r="B44" s="79" t="s">
        <v>39</v>
      </c>
      <c r="C44" s="80"/>
      <c r="D44" s="15" t="s">
        <v>33</v>
      </c>
      <c r="E44" s="81">
        <v>80</v>
      </c>
      <c r="F44" s="82"/>
      <c r="G44" s="101">
        <v>15000</v>
      </c>
      <c r="H44" s="102"/>
      <c r="J44" s="19">
        <f t="shared" si="0"/>
        <v>16125</v>
      </c>
      <c r="K44" s="19">
        <f t="shared" si="1"/>
        <v>1125</v>
      </c>
      <c r="L44" s="6" t="b">
        <f t="shared" si="2"/>
        <v>1</v>
      </c>
      <c r="M44" s="20">
        <f t="shared" si="3"/>
        <v>16125</v>
      </c>
    </row>
    <row r="45" spans="1:13" ht="22.5" customHeight="1" thickBot="1" x14ac:dyDescent="0.3">
      <c r="A45" s="12" t="s">
        <v>40</v>
      </c>
      <c r="B45" s="79" t="s">
        <v>39</v>
      </c>
      <c r="C45" s="80"/>
      <c r="D45" s="15" t="s">
        <v>12</v>
      </c>
      <c r="E45" s="81">
        <v>80</v>
      </c>
      <c r="F45" s="82"/>
      <c r="G45" s="101">
        <v>12000</v>
      </c>
      <c r="H45" s="102"/>
      <c r="J45" s="19">
        <f t="shared" si="0"/>
        <v>12900</v>
      </c>
      <c r="K45" s="19">
        <f t="shared" si="1"/>
        <v>900</v>
      </c>
      <c r="L45" s="6" t="b">
        <f t="shared" si="2"/>
        <v>1</v>
      </c>
      <c r="M45" s="20">
        <f t="shared" si="3"/>
        <v>12900</v>
      </c>
    </row>
    <row r="46" spans="1:13" ht="23.25" customHeight="1" thickBot="1" x14ac:dyDescent="0.3">
      <c r="A46" s="76" t="s">
        <v>41</v>
      </c>
      <c r="B46" s="77"/>
      <c r="C46" s="77"/>
      <c r="D46" s="77"/>
      <c r="E46" s="77"/>
      <c r="F46" s="77"/>
      <c r="G46" s="77"/>
      <c r="H46" s="78"/>
      <c r="J46" s="19">
        <f t="shared" si="0"/>
        <v>0</v>
      </c>
      <c r="K46" s="19">
        <f t="shared" si="1"/>
        <v>0</v>
      </c>
      <c r="L46" s="6" t="b">
        <f t="shared" si="2"/>
        <v>1</v>
      </c>
      <c r="M46" s="20">
        <f t="shared" si="3"/>
        <v>0</v>
      </c>
    </row>
    <row r="47" spans="1:13" ht="18" customHeight="1" x14ac:dyDescent="0.25">
      <c r="A47" s="83" t="s">
        <v>42</v>
      </c>
      <c r="B47" s="85" t="s">
        <v>43</v>
      </c>
      <c r="C47" s="86"/>
      <c r="D47" s="83" t="s">
        <v>13</v>
      </c>
      <c r="E47" s="89">
        <v>72</v>
      </c>
      <c r="F47" s="90"/>
      <c r="G47" s="99">
        <v>3500</v>
      </c>
      <c r="H47" s="100"/>
      <c r="J47" s="19">
        <f t="shared" si="0"/>
        <v>3762.5</v>
      </c>
      <c r="K47" s="19">
        <f t="shared" si="1"/>
        <v>262.5</v>
      </c>
      <c r="L47" s="6" t="b">
        <f t="shared" si="2"/>
        <v>1</v>
      </c>
      <c r="M47" s="20">
        <f t="shared" si="3"/>
        <v>3762.5</v>
      </c>
    </row>
    <row r="48" spans="1:13" ht="32.25" customHeight="1" thickBot="1" x14ac:dyDescent="0.3">
      <c r="A48" s="84"/>
      <c r="B48" s="109" t="s">
        <v>141</v>
      </c>
      <c r="C48" s="110"/>
      <c r="D48" s="84"/>
      <c r="E48" s="91"/>
      <c r="F48" s="92"/>
      <c r="G48" s="101"/>
      <c r="H48" s="102"/>
      <c r="J48" s="19">
        <f t="shared" si="0"/>
        <v>0</v>
      </c>
      <c r="K48" s="19">
        <f t="shared" si="1"/>
        <v>0</v>
      </c>
      <c r="L48" s="6" t="b">
        <f t="shared" si="2"/>
        <v>1</v>
      </c>
      <c r="M48" s="20">
        <f t="shared" si="3"/>
        <v>0</v>
      </c>
    </row>
    <row r="49" spans="1:13" ht="20.25" customHeight="1" thickBot="1" x14ac:dyDescent="0.3">
      <c r="A49" s="76" t="s">
        <v>44</v>
      </c>
      <c r="B49" s="77"/>
      <c r="C49" s="77"/>
      <c r="D49" s="77"/>
      <c r="E49" s="77"/>
      <c r="F49" s="77"/>
      <c r="G49" s="77"/>
      <c r="H49" s="78"/>
      <c r="J49" s="19">
        <f t="shared" si="0"/>
        <v>0</v>
      </c>
      <c r="K49" s="19">
        <f t="shared" si="1"/>
        <v>0</v>
      </c>
      <c r="L49" s="6" t="b">
        <f t="shared" si="2"/>
        <v>1</v>
      </c>
      <c r="M49" s="20">
        <f t="shared" si="3"/>
        <v>0</v>
      </c>
    </row>
    <row r="50" spans="1:13" ht="32.25" customHeight="1" thickBot="1" x14ac:dyDescent="0.3">
      <c r="A50" s="12" t="s">
        <v>45</v>
      </c>
      <c r="B50" s="79" t="s">
        <v>46</v>
      </c>
      <c r="C50" s="80"/>
      <c r="D50" s="15" t="s">
        <v>33</v>
      </c>
      <c r="E50" s="81">
        <v>24</v>
      </c>
      <c r="F50" s="82"/>
      <c r="G50" s="97">
        <v>5200</v>
      </c>
      <c r="H50" s="98"/>
      <c r="J50" s="19">
        <f t="shared" si="0"/>
        <v>5590</v>
      </c>
      <c r="K50" s="19">
        <f t="shared" si="1"/>
        <v>390</v>
      </c>
      <c r="L50" s="6" t="b">
        <f t="shared" si="2"/>
        <v>1</v>
      </c>
      <c r="M50" s="20">
        <f t="shared" si="3"/>
        <v>5590</v>
      </c>
    </row>
    <row r="51" spans="1:13" ht="17.25" customHeight="1" thickBot="1" x14ac:dyDescent="0.3">
      <c r="A51" s="83" t="s">
        <v>47</v>
      </c>
      <c r="B51" s="85" t="s">
        <v>48</v>
      </c>
      <c r="C51" s="86"/>
      <c r="D51" s="83" t="s">
        <v>33</v>
      </c>
      <c r="E51" s="89">
        <v>16</v>
      </c>
      <c r="F51" s="90"/>
      <c r="G51" s="74">
        <v>3500</v>
      </c>
      <c r="H51" s="75"/>
      <c r="J51" s="19">
        <f t="shared" si="0"/>
        <v>3762.5</v>
      </c>
      <c r="K51" s="19">
        <f t="shared" si="1"/>
        <v>262.5</v>
      </c>
      <c r="L51" s="6" t="b">
        <f t="shared" si="2"/>
        <v>1</v>
      </c>
      <c r="M51" s="20">
        <f t="shared" si="3"/>
        <v>3762.5</v>
      </c>
    </row>
    <row r="52" spans="1:13" ht="19.5" customHeight="1" thickBot="1" x14ac:dyDescent="0.3">
      <c r="A52" s="84"/>
      <c r="B52" s="87" t="s">
        <v>49</v>
      </c>
      <c r="C52" s="88"/>
      <c r="D52" s="84"/>
      <c r="E52" s="91"/>
      <c r="F52" s="92"/>
      <c r="G52" s="74"/>
      <c r="H52" s="75"/>
      <c r="J52" s="19">
        <f t="shared" si="0"/>
        <v>0</v>
      </c>
      <c r="K52" s="19">
        <f t="shared" si="1"/>
        <v>0</v>
      </c>
      <c r="L52" s="6" t="b">
        <f t="shared" si="2"/>
        <v>1</v>
      </c>
      <c r="M52" s="20">
        <f t="shared" si="3"/>
        <v>0</v>
      </c>
    </row>
    <row r="53" spans="1:13" ht="37.5" customHeight="1" thickBot="1" x14ac:dyDescent="0.3">
      <c r="A53" s="12" t="s">
        <v>50</v>
      </c>
      <c r="B53" s="79" t="s">
        <v>51</v>
      </c>
      <c r="C53" s="80"/>
      <c r="D53" s="15" t="s">
        <v>33</v>
      </c>
      <c r="E53" s="81">
        <v>24</v>
      </c>
      <c r="F53" s="82"/>
      <c r="G53" s="74">
        <v>5200</v>
      </c>
      <c r="H53" s="75"/>
      <c r="J53" s="19">
        <f t="shared" si="0"/>
        <v>5590</v>
      </c>
      <c r="K53" s="19">
        <f t="shared" si="1"/>
        <v>390</v>
      </c>
      <c r="L53" s="6" t="b">
        <f t="shared" si="2"/>
        <v>1</v>
      </c>
      <c r="M53" s="20">
        <f t="shared" si="3"/>
        <v>5590</v>
      </c>
    </row>
    <row r="54" spans="1:13" ht="16.5" thickBot="1" x14ac:dyDescent="0.3">
      <c r="A54" s="83" t="s">
        <v>52</v>
      </c>
      <c r="B54" s="85" t="s">
        <v>48</v>
      </c>
      <c r="C54" s="86"/>
      <c r="D54" s="83" t="s">
        <v>33</v>
      </c>
      <c r="E54" s="89">
        <v>16</v>
      </c>
      <c r="F54" s="90"/>
      <c r="G54" s="74">
        <v>3500</v>
      </c>
      <c r="H54" s="75"/>
      <c r="J54" s="19">
        <f t="shared" si="0"/>
        <v>3762.5</v>
      </c>
      <c r="K54" s="19">
        <f t="shared" si="1"/>
        <v>262.5</v>
      </c>
      <c r="L54" s="6" t="b">
        <f t="shared" si="2"/>
        <v>1</v>
      </c>
      <c r="M54" s="20">
        <f t="shared" si="3"/>
        <v>3762.5</v>
      </c>
    </row>
    <row r="55" spans="1:13" ht="16.5" thickBot="1" x14ac:dyDescent="0.3">
      <c r="A55" s="84"/>
      <c r="B55" s="87" t="s">
        <v>53</v>
      </c>
      <c r="C55" s="88"/>
      <c r="D55" s="84"/>
      <c r="E55" s="91"/>
      <c r="F55" s="92"/>
      <c r="G55" s="74"/>
      <c r="H55" s="75"/>
      <c r="J55" s="19">
        <f t="shared" si="0"/>
        <v>0</v>
      </c>
      <c r="K55" s="19">
        <f t="shared" si="1"/>
        <v>0</v>
      </c>
      <c r="L55" s="6" t="b">
        <f t="shared" si="2"/>
        <v>1</v>
      </c>
      <c r="M55" s="20">
        <f t="shared" si="3"/>
        <v>0</v>
      </c>
    </row>
    <row r="56" spans="1:13" ht="34.5" customHeight="1" thickBot="1" x14ac:dyDescent="0.3">
      <c r="A56" s="12" t="s">
        <v>54</v>
      </c>
      <c r="B56" s="79" t="s">
        <v>55</v>
      </c>
      <c r="C56" s="80"/>
      <c r="D56" s="15" t="s">
        <v>33</v>
      </c>
      <c r="E56" s="81">
        <v>24</v>
      </c>
      <c r="F56" s="82"/>
      <c r="G56" s="74">
        <v>5200</v>
      </c>
      <c r="H56" s="75"/>
      <c r="J56" s="19">
        <f t="shared" si="0"/>
        <v>5590</v>
      </c>
      <c r="K56" s="19">
        <f t="shared" si="1"/>
        <v>390</v>
      </c>
      <c r="L56" s="6" t="b">
        <f t="shared" si="2"/>
        <v>1</v>
      </c>
      <c r="M56" s="20">
        <f t="shared" si="3"/>
        <v>5590</v>
      </c>
    </row>
    <row r="57" spans="1:13" ht="21" customHeight="1" thickBot="1" x14ac:dyDescent="0.3">
      <c r="A57" s="83" t="s">
        <v>56</v>
      </c>
      <c r="B57" s="85" t="s">
        <v>48</v>
      </c>
      <c r="C57" s="86"/>
      <c r="D57" s="83" t="s">
        <v>33</v>
      </c>
      <c r="E57" s="89">
        <v>16</v>
      </c>
      <c r="F57" s="90"/>
      <c r="G57" s="74">
        <v>3500</v>
      </c>
      <c r="H57" s="75"/>
      <c r="J57" s="19">
        <f t="shared" si="0"/>
        <v>3762.5</v>
      </c>
      <c r="K57" s="19">
        <f t="shared" si="1"/>
        <v>262.5</v>
      </c>
      <c r="L57" s="6" t="b">
        <f t="shared" si="2"/>
        <v>1</v>
      </c>
      <c r="M57" s="20">
        <f t="shared" si="3"/>
        <v>3762.5</v>
      </c>
    </row>
    <row r="58" spans="1:13" ht="21" customHeight="1" thickBot="1" x14ac:dyDescent="0.3">
      <c r="A58" s="84"/>
      <c r="B58" s="87" t="s">
        <v>57</v>
      </c>
      <c r="C58" s="88"/>
      <c r="D58" s="84"/>
      <c r="E58" s="91"/>
      <c r="F58" s="92"/>
      <c r="G58" s="74"/>
      <c r="H58" s="75"/>
      <c r="J58" s="19">
        <f t="shared" si="0"/>
        <v>0</v>
      </c>
      <c r="K58" s="19">
        <f t="shared" si="1"/>
        <v>0</v>
      </c>
      <c r="L58" s="6" t="b">
        <f t="shared" si="2"/>
        <v>1</v>
      </c>
      <c r="M58" s="20">
        <f t="shared" si="3"/>
        <v>0</v>
      </c>
    </row>
    <row r="59" spans="1:13" ht="34.5" customHeight="1" thickBot="1" x14ac:dyDescent="0.3">
      <c r="A59" s="16" t="s">
        <v>58</v>
      </c>
      <c r="B59" s="85" t="s">
        <v>143</v>
      </c>
      <c r="C59" s="86"/>
      <c r="D59" s="16" t="s">
        <v>33</v>
      </c>
      <c r="E59" s="89">
        <v>24</v>
      </c>
      <c r="F59" s="90"/>
      <c r="G59" s="74">
        <v>5200</v>
      </c>
      <c r="H59" s="75"/>
      <c r="J59" s="19">
        <f t="shared" si="0"/>
        <v>5590</v>
      </c>
      <c r="K59" s="19">
        <f t="shared" si="1"/>
        <v>390</v>
      </c>
      <c r="L59" s="6" t="b">
        <f t="shared" si="2"/>
        <v>1</v>
      </c>
      <c r="M59" s="20">
        <f t="shared" si="3"/>
        <v>5590</v>
      </c>
    </row>
    <row r="60" spans="1:13" ht="17.25" customHeight="1" thickBot="1" x14ac:dyDescent="0.3">
      <c r="A60" s="83" t="s">
        <v>59</v>
      </c>
      <c r="B60" s="85" t="s">
        <v>48</v>
      </c>
      <c r="C60" s="86"/>
      <c r="D60" s="83" t="s">
        <v>33</v>
      </c>
      <c r="E60" s="89">
        <v>16</v>
      </c>
      <c r="F60" s="90"/>
      <c r="G60" s="74">
        <v>3500</v>
      </c>
      <c r="H60" s="75"/>
      <c r="J60" s="19">
        <f t="shared" si="0"/>
        <v>3762.5</v>
      </c>
      <c r="K60" s="19">
        <f t="shared" si="1"/>
        <v>262.5</v>
      </c>
      <c r="L60" s="6" t="b">
        <f t="shared" si="2"/>
        <v>1</v>
      </c>
      <c r="M60" s="20">
        <f t="shared" si="3"/>
        <v>3762.5</v>
      </c>
    </row>
    <row r="61" spans="1:13" ht="17.25" customHeight="1" thickBot="1" x14ac:dyDescent="0.3">
      <c r="A61" s="84"/>
      <c r="B61" s="121" t="s">
        <v>150</v>
      </c>
      <c r="C61" s="122"/>
      <c r="D61" s="104"/>
      <c r="E61" s="123"/>
      <c r="F61" s="124"/>
      <c r="G61" s="74"/>
      <c r="H61" s="75"/>
      <c r="J61" s="19">
        <f t="shared" si="0"/>
        <v>0</v>
      </c>
      <c r="K61" s="19">
        <f t="shared" si="1"/>
        <v>0</v>
      </c>
      <c r="L61" s="6" t="b">
        <f t="shared" si="2"/>
        <v>1</v>
      </c>
      <c r="M61" s="20">
        <f t="shared" si="3"/>
        <v>0</v>
      </c>
    </row>
    <row r="62" spans="1:13" ht="36" customHeight="1" thickBot="1" x14ac:dyDescent="0.3">
      <c r="A62" s="17" t="s">
        <v>60</v>
      </c>
      <c r="B62" s="79" t="s">
        <v>61</v>
      </c>
      <c r="C62" s="80"/>
      <c r="D62" s="15" t="s">
        <v>33</v>
      </c>
      <c r="E62" s="81">
        <v>24</v>
      </c>
      <c r="F62" s="82"/>
      <c r="G62" s="74">
        <v>5200</v>
      </c>
      <c r="H62" s="75"/>
      <c r="J62" s="19">
        <f t="shared" si="0"/>
        <v>5590</v>
      </c>
      <c r="K62" s="19">
        <f t="shared" si="1"/>
        <v>390</v>
      </c>
      <c r="L62" s="6" t="b">
        <f t="shared" si="2"/>
        <v>1</v>
      </c>
      <c r="M62" s="20">
        <f t="shared" si="3"/>
        <v>5590</v>
      </c>
    </row>
    <row r="63" spans="1:13" ht="18.75" customHeight="1" thickBot="1" x14ac:dyDescent="0.3">
      <c r="A63" s="83" t="s">
        <v>62</v>
      </c>
      <c r="B63" s="85" t="s">
        <v>48</v>
      </c>
      <c r="C63" s="86"/>
      <c r="D63" s="83" t="s">
        <v>33</v>
      </c>
      <c r="E63" s="89">
        <v>16</v>
      </c>
      <c r="F63" s="90"/>
      <c r="G63" s="74">
        <v>3500</v>
      </c>
      <c r="H63" s="75"/>
      <c r="J63" s="19">
        <f t="shared" si="0"/>
        <v>3762.5</v>
      </c>
      <c r="K63" s="19">
        <f t="shared" si="1"/>
        <v>262.5</v>
      </c>
      <c r="L63" s="6" t="b">
        <f t="shared" si="2"/>
        <v>1</v>
      </c>
      <c r="M63" s="20">
        <f t="shared" si="3"/>
        <v>3762.5</v>
      </c>
    </row>
    <row r="64" spans="1:13" ht="14.25" customHeight="1" thickBot="1" x14ac:dyDescent="0.3">
      <c r="A64" s="84"/>
      <c r="B64" s="87" t="s">
        <v>149</v>
      </c>
      <c r="C64" s="88"/>
      <c r="D64" s="84"/>
      <c r="E64" s="91"/>
      <c r="F64" s="92"/>
      <c r="G64" s="74"/>
      <c r="H64" s="75"/>
      <c r="J64" s="19">
        <f t="shared" si="0"/>
        <v>0</v>
      </c>
      <c r="K64" s="19">
        <f t="shared" si="1"/>
        <v>0</v>
      </c>
      <c r="L64" s="6" t="b">
        <f t="shared" si="2"/>
        <v>1</v>
      </c>
      <c r="M64" s="20">
        <f t="shared" si="3"/>
        <v>0</v>
      </c>
    </row>
    <row r="65" spans="1:13" ht="36" customHeight="1" thickBot="1" x14ac:dyDescent="0.3">
      <c r="A65" s="12" t="s">
        <v>63</v>
      </c>
      <c r="B65" s="79" t="s">
        <v>64</v>
      </c>
      <c r="C65" s="80"/>
      <c r="D65" s="15" t="s">
        <v>33</v>
      </c>
      <c r="E65" s="81">
        <v>24</v>
      </c>
      <c r="F65" s="82"/>
      <c r="G65" s="74">
        <v>5200</v>
      </c>
      <c r="H65" s="75"/>
      <c r="J65" s="19">
        <f t="shared" si="0"/>
        <v>5590</v>
      </c>
      <c r="K65" s="19">
        <f t="shared" si="1"/>
        <v>390</v>
      </c>
      <c r="L65" s="6" t="b">
        <f t="shared" si="2"/>
        <v>1</v>
      </c>
      <c r="M65" s="20">
        <f t="shared" si="3"/>
        <v>5590</v>
      </c>
    </row>
    <row r="66" spans="1:13" ht="16.5" thickBot="1" x14ac:dyDescent="0.3">
      <c r="A66" s="83" t="s">
        <v>65</v>
      </c>
      <c r="B66" s="85" t="s">
        <v>48</v>
      </c>
      <c r="C66" s="86"/>
      <c r="D66" s="83" t="s">
        <v>33</v>
      </c>
      <c r="E66" s="89">
        <v>16</v>
      </c>
      <c r="F66" s="90"/>
      <c r="G66" s="74">
        <v>3500</v>
      </c>
      <c r="H66" s="75"/>
      <c r="J66" s="19">
        <f t="shared" si="0"/>
        <v>3762.5</v>
      </c>
      <c r="K66" s="19">
        <f t="shared" si="1"/>
        <v>262.5</v>
      </c>
      <c r="L66" s="6" t="b">
        <f t="shared" si="2"/>
        <v>1</v>
      </c>
      <c r="M66" s="20">
        <f t="shared" si="3"/>
        <v>3762.5</v>
      </c>
    </row>
    <row r="67" spans="1:13" ht="21" customHeight="1" thickBot="1" x14ac:dyDescent="0.3">
      <c r="A67" s="84"/>
      <c r="B67" s="87" t="s">
        <v>148</v>
      </c>
      <c r="C67" s="88"/>
      <c r="D67" s="84"/>
      <c r="E67" s="91"/>
      <c r="F67" s="92"/>
      <c r="G67" s="74"/>
      <c r="H67" s="75"/>
      <c r="J67" s="19">
        <f t="shared" si="0"/>
        <v>0</v>
      </c>
      <c r="K67" s="19">
        <f t="shared" si="1"/>
        <v>0</v>
      </c>
      <c r="L67" s="6" t="b">
        <f t="shared" si="2"/>
        <v>1</v>
      </c>
      <c r="M67" s="20">
        <f t="shared" si="3"/>
        <v>0</v>
      </c>
    </row>
    <row r="68" spans="1:13" ht="34.5" customHeight="1" thickBot="1" x14ac:dyDescent="0.3">
      <c r="A68" s="12" t="s">
        <v>66</v>
      </c>
      <c r="B68" s="79" t="s">
        <v>67</v>
      </c>
      <c r="C68" s="80"/>
      <c r="D68" s="15" t="s">
        <v>33</v>
      </c>
      <c r="E68" s="81">
        <v>24</v>
      </c>
      <c r="F68" s="82"/>
      <c r="G68" s="74">
        <v>5200</v>
      </c>
      <c r="H68" s="75"/>
      <c r="J68" s="19">
        <f t="shared" si="0"/>
        <v>5590</v>
      </c>
      <c r="K68" s="19">
        <f t="shared" si="1"/>
        <v>390</v>
      </c>
      <c r="L68" s="6" t="b">
        <f t="shared" si="2"/>
        <v>1</v>
      </c>
      <c r="M68" s="20">
        <f t="shared" si="3"/>
        <v>5590</v>
      </c>
    </row>
    <row r="69" spans="1:13" ht="18.75" customHeight="1" thickBot="1" x14ac:dyDescent="0.3">
      <c r="A69" s="83" t="s">
        <v>68</v>
      </c>
      <c r="B69" s="85" t="s">
        <v>48</v>
      </c>
      <c r="C69" s="86"/>
      <c r="D69" s="83" t="s">
        <v>33</v>
      </c>
      <c r="E69" s="89">
        <v>16</v>
      </c>
      <c r="F69" s="90"/>
      <c r="G69" s="74">
        <v>3500</v>
      </c>
      <c r="H69" s="75"/>
      <c r="J69" s="19">
        <f t="shared" si="0"/>
        <v>3762.5</v>
      </c>
      <c r="K69" s="19">
        <f t="shared" si="1"/>
        <v>262.5</v>
      </c>
      <c r="L69" s="6" t="b">
        <f t="shared" si="2"/>
        <v>1</v>
      </c>
      <c r="M69" s="20">
        <f t="shared" si="3"/>
        <v>3762.5</v>
      </c>
    </row>
    <row r="70" spans="1:13" ht="18.75" customHeight="1" thickBot="1" x14ac:dyDescent="0.3">
      <c r="A70" s="84"/>
      <c r="B70" s="87" t="s">
        <v>147</v>
      </c>
      <c r="C70" s="88"/>
      <c r="D70" s="84"/>
      <c r="E70" s="91"/>
      <c r="F70" s="92"/>
      <c r="G70" s="74"/>
      <c r="H70" s="75"/>
      <c r="J70" s="19">
        <f t="shared" si="0"/>
        <v>0</v>
      </c>
      <c r="K70" s="19">
        <f t="shared" si="1"/>
        <v>0</v>
      </c>
      <c r="L70" s="6" t="b">
        <f t="shared" si="2"/>
        <v>1</v>
      </c>
      <c r="M70" s="20">
        <f t="shared" si="3"/>
        <v>0</v>
      </c>
    </row>
    <row r="71" spans="1:13" ht="36.75" customHeight="1" thickBot="1" x14ac:dyDescent="0.3">
      <c r="A71" s="12" t="s">
        <v>69</v>
      </c>
      <c r="B71" s="79" t="s">
        <v>70</v>
      </c>
      <c r="C71" s="80"/>
      <c r="D71" s="15" t="s">
        <v>33</v>
      </c>
      <c r="E71" s="81">
        <v>24</v>
      </c>
      <c r="F71" s="82"/>
      <c r="G71" s="74">
        <v>5200</v>
      </c>
      <c r="H71" s="75"/>
      <c r="J71" s="19">
        <f t="shared" si="0"/>
        <v>5590</v>
      </c>
      <c r="K71" s="19">
        <f t="shared" si="1"/>
        <v>390</v>
      </c>
      <c r="L71" s="6" t="b">
        <f t="shared" si="2"/>
        <v>1</v>
      </c>
      <c r="M71" s="20">
        <f t="shared" si="3"/>
        <v>5590</v>
      </c>
    </row>
    <row r="72" spans="1:13" ht="19.5" customHeight="1" thickBot="1" x14ac:dyDescent="0.3">
      <c r="A72" s="83" t="s">
        <v>71</v>
      </c>
      <c r="B72" s="85" t="s">
        <v>48</v>
      </c>
      <c r="C72" s="86"/>
      <c r="D72" s="83" t="s">
        <v>33</v>
      </c>
      <c r="E72" s="89">
        <v>16</v>
      </c>
      <c r="F72" s="90"/>
      <c r="G72" s="74">
        <v>3500</v>
      </c>
      <c r="H72" s="75"/>
      <c r="J72" s="19">
        <f t="shared" si="0"/>
        <v>3762.5</v>
      </c>
      <c r="K72" s="19">
        <f t="shared" si="1"/>
        <v>262.5</v>
      </c>
      <c r="L72" s="6" t="b">
        <f t="shared" si="2"/>
        <v>1</v>
      </c>
      <c r="M72" s="20">
        <f t="shared" si="3"/>
        <v>3762.5</v>
      </c>
    </row>
    <row r="73" spans="1:13" ht="19.5" customHeight="1" thickBot="1" x14ac:dyDescent="0.3">
      <c r="A73" s="84"/>
      <c r="B73" s="119" t="s">
        <v>146</v>
      </c>
      <c r="C73" s="120"/>
      <c r="D73" s="84"/>
      <c r="E73" s="91"/>
      <c r="F73" s="92"/>
      <c r="G73" s="74"/>
      <c r="H73" s="75"/>
      <c r="J73" s="19">
        <f t="shared" si="0"/>
        <v>0</v>
      </c>
      <c r="K73" s="19">
        <f t="shared" si="1"/>
        <v>0</v>
      </c>
      <c r="L73" s="6" t="b">
        <f t="shared" si="2"/>
        <v>1</v>
      </c>
      <c r="M73" s="20">
        <f t="shared" si="3"/>
        <v>0</v>
      </c>
    </row>
    <row r="74" spans="1:13" ht="38.25" customHeight="1" thickBot="1" x14ac:dyDescent="0.3">
      <c r="A74" s="12" t="s">
        <v>72</v>
      </c>
      <c r="B74" s="79" t="s">
        <v>73</v>
      </c>
      <c r="C74" s="80"/>
      <c r="D74" s="15" t="s">
        <v>33</v>
      </c>
      <c r="E74" s="81">
        <v>24</v>
      </c>
      <c r="F74" s="82"/>
      <c r="G74" s="74">
        <v>5200</v>
      </c>
      <c r="H74" s="75"/>
      <c r="J74" s="19">
        <f t="shared" si="0"/>
        <v>5590</v>
      </c>
      <c r="K74" s="19">
        <f t="shared" si="1"/>
        <v>390</v>
      </c>
      <c r="L74" s="6" t="b">
        <f t="shared" si="2"/>
        <v>1</v>
      </c>
      <c r="M74" s="20">
        <f t="shared" si="3"/>
        <v>5590</v>
      </c>
    </row>
    <row r="75" spans="1:13" ht="18.75" customHeight="1" thickBot="1" x14ac:dyDescent="0.3">
      <c r="A75" s="83" t="s">
        <v>74</v>
      </c>
      <c r="B75" s="85" t="s">
        <v>48</v>
      </c>
      <c r="C75" s="86"/>
      <c r="D75" s="83" t="s">
        <v>33</v>
      </c>
      <c r="E75" s="89">
        <v>16</v>
      </c>
      <c r="F75" s="90"/>
      <c r="G75" s="74">
        <v>3500</v>
      </c>
      <c r="H75" s="75"/>
      <c r="J75" s="19">
        <f t="shared" si="0"/>
        <v>3762.5</v>
      </c>
      <c r="K75" s="19">
        <f t="shared" si="1"/>
        <v>262.5</v>
      </c>
      <c r="L75" s="6" t="b">
        <f t="shared" si="2"/>
        <v>1</v>
      </c>
      <c r="M75" s="20">
        <f t="shared" si="3"/>
        <v>3762.5</v>
      </c>
    </row>
    <row r="76" spans="1:13" ht="28.5" customHeight="1" thickBot="1" x14ac:dyDescent="0.3">
      <c r="A76" s="84"/>
      <c r="B76" s="119" t="s">
        <v>145</v>
      </c>
      <c r="C76" s="120"/>
      <c r="D76" s="84"/>
      <c r="E76" s="91"/>
      <c r="F76" s="92"/>
      <c r="G76" s="74"/>
      <c r="H76" s="75"/>
      <c r="J76" s="19">
        <f t="shared" si="0"/>
        <v>0</v>
      </c>
      <c r="K76" s="19">
        <f t="shared" si="1"/>
        <v>0</v>
      </c>
      <c r="L76" s="6" t="b">
        <f t="shared" si="2"/>
        <v>1</v>
      </c>
      <c r="M76" s="20">
        <f t="shared" si="3"/>
        <v>0</v>
      </c>
    </row>
    <row r="77" spans="1:13" ht="33.75" customHeight="1" thickBot="1" x14ac:dyDescent="0.3">
      <c r="A77" s="16" t="s">
        <v>75</v>
      </c>
      <c r="B77" s="85" t="s">
        <v>144</v>
      </c>
      <c r="C77" s="86"/>
      <c r="D77" s="16" t="s">
        <v>33</v>
      </c>
      <c r="E77" s="89">
        <v>16</v>
      </c>
      <c r="F77" s="90"/>
      <c r="G77" s="97">
        <v>5100</v>
      </c>
      <c r="H77" s="98"/>
      <c r="J77" s="19">
        <f t="shared" si="0"/>
        <v>5482.5</v>
      </c>
      <c r="K77" s="19">
        <f t="shared" si="1"/>
        <v>382.5</v>
      </c>
      <c r="L77" s="6" t="b">
        <f t="shared" si="2"/>
        <v>1</v>
      </c>
      <c r="M77" s="20">
        <f t="shared" si="3"/>
        <v>5482.5</v>
      </c>
    </row>
    <row r="78" spans="1:13" ht="16.5" thickBot="1" x14ac:dyDescent="0.3">
      <c r="A78" s="116" t="s">
        <v>76</v>
      </c>
      <c r="B78" s="117"/>
      <c r="C78" s="117"/>
      <c r="D78" s="117"/>
      <c r="E78" s="117"/>
      <c r="F78" s="117"/>
      <c r="G78" s="117"/>
      <c r="H78" s="118"/>
      <c r="J78" s="19">
        <f t="shared" si="0"/>
        <v>0</v>
      </c>
      <c r="K78" s="19">
        <f t="shared" si="1"/>
        <v>0</v>
      </c>
      <c r="L78" s="6" t="b">
        <f t="shared" si="2"/>
        <v>1</v>
      </c>
      <c r="M78" s="20">
        <f t="shared" si="3"/>
        <v>0</v>
      </c>
    </row>
    <row r="79" spans="1:13" ht="33.75" customHeight="1" thickBot="1" x14ac:dyDescent="0.3">
      <c r="A79" s="12" t="s">
        <v>77</v>
      </c>
      <c r="B79" s="79" t="s">
        <v>78</v>
      </c>
      <c r="C79" s="80"/>
      <c r="D79" s="15" t="s">
        <v>33</v>
      </c>
      <c r="E79" s="81">
        <v>24</v>
      </c>
      <c r="F79" s="82"/>
      <c r="G79" s="97">
        <v>5200</v>
      </c>
      <c r="H79" s="98"/>
      <c r="J79" s="19">
        <f t="shared" ref="J79:J118" si="4">G79*$J$13</f>
        <v>5590</v>
      </c>
      <c r="K79" s="19">
        <f t="shared" ref="K79:K118" si="5">G79*$J$11</f>
        <v>390</v>
      </c>
      <c r="L79" s="6" t="b">
        <f t="shared" ref="L79:L118" si="6">K79+G79=J79</f>
        <v>1</v>
      </c>
      <c r="M79" s="20">
        <f t="shared" ref="M79:M118" si="7">J79</f>
        <v>5590</v>
      </c>
    </row>
    <row r="80" spans="1:13" x14ac:dyDescent="0.25">
      <c r="A80" s="83" t="s">
        <v>79</v>
      </c>
      <c r="B80" s="85" t="s">
        <v>48</v>
      </c>
      <c r="C80" s="86"/>
      <c r="D80" s="83" t="s">
        <v>33</v>
      </c>
      <c r="E80" s="89">
        <v>16</v>
      </c>
      <c r="F80" s="90"/>
      <c r="G80" s="99">
        <v>3500</v>
      </c>
      <c r="H80" s="100"/>
      <c r="J80" s="19">
        <f t="shared" si="4"/>
        <v>3762.5</v>
      </c>
      <c r="K80" s="19">
        <f t="shared" si="5"/>
        <v>262.5</v>
      </c>
      <c r="L80" s="6" t="b">
        <f t="shared" si="6"/>
        <v>1</v>
      </c>
      <c r="M80" s="20">
        <f t="shared" si="7"/>
        <v>3762.5</v>
      </c>
    </row>
    <row r="81" spans="1:13" ht="19.5" customHeight="1" thickBot="1" x14ac:dyDescent="0.3">
      <c r="A81" s="84"/>
      <c r="B81" s="87" t="s">
        <v>80</v>
      </c>
      <c r="C81" s="88"/>
      <c r="D81" s="84"/>
      <c r="E81" s="91"/>
      <c r="F81" s="92"/>
      <c r="G81" s="101"/>
      <c r="H81" s="102"/>
      <c r="J81" s="19">
        <f t="shared" si="4"/>
        <v>0</v>
      </c>
      <c r="K81" s="19">
        <f t="shared" si="5"/>
        <v>0</v>
      </c>
      <c r="L81" s="6" t="b">
        <f t="shared" si="6"/>
        <v>1</v>
      </c>
      <c r="M81" s="20">
        <f t="shared" si="7"/>
        <v>0</v>
      </c>
    </row>
    <row r="82" spans="1:13" ht="24.75" customHeight="1" thickBot="1" x14ac:dyDescent="0.3">
      <c r="A82" s="76" t="s">
        <v>81</v>
      </c>
      <c r="B82" s="77"/>
      <c r="C82" s="77"/>
      <c r="D82" s="77"/>
      <c r="E82" s="77"/>
      <c r="F82" s="77"/>
      <c r="G82" s="77"/>
      <c r="H82" s="78"/>
      <c r="J82" s="19">
        <f t="shared" si="4"/>
        <v>0</v>
      </c>
      <c r="K82" s="19">
        <f t="shared" si="5"/>
        <v>0</v>
      </c>
      <c r="L82" s="6" t="b">
        <f t="shared" si="6"/>
        <v>1</v>
      </c>
      <c r="M82" s="20">
        <f t="shared" si="7"/>
        <v>0</v>
      </c>
    </row>
    <row r="83" spans="1:13" ht="50.25" customHeight="1" thickBot="1" x14ac:dyDescent="0.3">
      <c r="A83" s="12" t="s">
        <v>82</v>
      </c>
      <c r="B83" s="79" t="s">
        <v>83</v>
      </c>
      <c r="C83" s="80"/>
      <c r="D83" s="15" t="s">
        <v>12</v>
      </c>
      <c r="E83" s="81">
        <v>256</v>
      </c>
      <c r="F83" s="82"/>
      <c r="G83" s="97">
        <v>17200</v>
      </c>
      <c r="H83" s="98"/>
      <c r="J83" s="19">
        <f t="shared" si="4"/>
        <v>18490</v>
      </c>
      <c r="K83" s="19">
        <f t="shared" si="5"/>
        <v>1290</v>
      </c>
      <c r="L83" s="6" t="b">
        <f t="shared" si="6"/>
        <v>1</v>
      </c>
      <c r="M83" s="20">
        <f t="shared" si="7"/>
        <v>18490</v>
      </c>
    </row>
    <row r="84" spans="1:13" ht="48.75" customHeight="1" thickBot="1" x14ac:dyDescent="0.3">
      <c r="A84" s="12" t="s">
        <v>84</v>
      </c>
      <c r="B84" s="79" t="s">
        <v>85</v>
      </c>
      <c r="C84" s="80"/>
      <c r="D84" s="15" t="s">
        <v>13</v>
      </c>
      <c r="E84" s="81">
        <v>72</v>
      </c>
      <c r="F84" s="82"/>
      <c r="G84" s="97">
        <v>3500</v>
      </c>
      <c r="H84" s="98"/>
      <c r="J84" s="19">
        <f t="shared" si="4"/>
        <v>3762.5</v>
      </c>
      <c r="K84" s="19">
        <f t="shared" si="5"/>
        <v>262.5</v>
      </c>
      <c r="L84" s="6" t="b">
        <f t="shared" si="6"/>
        <v>1</v>
      </c>
      <c r="M84" s="20">
        <f t="shared" si="7"/>
        <v>3762.5</v>
      </c>
    </row>
    <row r="85" spans="1:13" ht="48.75" customHeight="1" thickBot="1" x14ac:dyDescent="0.3">
      <c r="A85" s="12" t="s">
        <v>86</v>
      </c>
      <c r="B85" s="79" t="s">
        <v>87</v>
      </c>
      <c r="C85" s="80"/>
      <c r="D85" s="15" t="s">
        <v>12</v>
      </c>
      <c r="E85" s="81">
        <v>256</v>
      </c>
      <c r="F85" s="82"/>
      <c r="G85" s="97">
        <v>17200</v>
      </c>
      <c r="H85" s="98"/>
      <c r="J85" s="19">
        <f t="shared" si="4"/>
        <v>18490</v>
      </c>
      <c r="K85" s="19">
        <f t="shared" si="5"/>
        <v>1290</v>
      </c>
      <c r="L85" s="6" t="b">
        <f t="shared" si="6"/>
        <v>1</v>
      </c>
      <c r="M85" s="20">
        <f t="shared" si="7"/>
        <v>18490</v>
      </c>
    </row>
    <row r="86" spans="1:13" ht="24" customHeight="1" thickBot="1" x14ac:dyDescent="0.3">
      <c r="A86" s="116" t="s">
        <v>88</v>
      </c>
      <c r="B86" s="117"/>
      <c r="C86" s="117"/>
      <c r="D86" s="117"/>
      <c r="E86" s="117"/>
      <c r="F86" s="117"/>
      <c r="G86" s="117"/>
      <c r="H86" s="118"/>
      <c r="J86" s="19">
        <f t="shared" si="4"/>
        <v>0</v>
      </c>
      <c r="K86" s="19">
        <f t="shared" si="5"/>
        <v>0</v>
      </c>
      <c r="L86" s="6" t="b">
        <f t="shared" si="6"/>
        <v>1</v>
      </c>
      <c r="M86" s="20">
        <f t="shared" si="7"/>
        <v>0</v>
      </c>
    </row>
    <row r="87" spans="1:13" ht="39.75" customHeight="1" thickBot="1" x14ac:dyDescent="0.3">
      <c r="A87" s="5" t="s">
        <v>89</v>
      </c>
      <c r="B87" s="79" t="s">
        <v>90</v>
      </c>
      <c r="C87" s="80"/>
      <c r="D87" s="15" t="s">
        <v>12</v>
      </c>
      <c r="E87" s="81">
        <v>72</v>
      </c>
      <c r="F87" s="82"/>
      <c r="G87" s="97">
        <v>15200</v>
      </c>
      <c r="H87" s="98"/>
      <c r="J87" s="19">
        <f t="shared" si="4"/>
        <v>16340</v>
      </c>
      <c r="K87" s="19">
        <f t="shared" si="5"/>
        <v>1140</v>
      </c>
      <c r="L87" s="6" t="b">
        <f t="shared" si="6"/>
        <v>1</v>
      </c>
      <c r="M87" s="20">
        <f t="shared" si="7"/>
        <v>16340</v>
      </c>
    </row>
    <row r="88" spans="1:13" ht="16.5" customHeight="1" x14ac:dyDescent="0.25">
      <c r="A88" s="83" t="s">
        <v>91</v>
      </c>
      <c r="B88" s="85" t="s">
        <v>92</v>
      </c>
      <c r="C88" s="86"/>
      <c r="D88" s="83" t="s">
        <v>12</v>
      </c>
      <c r="E88" s="89">
        <v>48</v>
      </c>
      <c r="F88" s="90"/>
      <c r="G88" s="93">
        <v>10100</v>
      </c>
      <c r="H88" s="94"/>
      <c r="J88" s="19">
        <f t="shared" si="4"/>
        <v>10857.5</v>
      </c>
      <c r="K88" s="19">
        <f t="shared" si="5"/>
        <v>757.5</v>
      </c>
      <c r="L88" s="6" t="b">
        <f t="shared" si="6"/>
        <v>1</v>
      </c>
      <c r="M88" s="20">
        <f t="shared" si="7"/>
        <v>10857.5</v>
      </c>
    </row>
    <row r="89" spans="1:13" ht="21.75" customHeight="1" thickBot="1" x14ac:dyDescent="0.3">
      <c r="A89" s="84"/>
      <c r="B89" s="87" t="s">
        <v>93</v>
      </c>
      <c r="C89" s="88"/>
      <c r="D89" s="84"/>
      <c r="E89" s="91"/>
      <c r="F89" s="92"/>
      <c r="G89" s="95"/>
      <c r="H89" s="96"/>
      <c r="J89" s="19">
        <f t="shared" si="4"/>
        <v>0</v>
      </c>
      <c r="K89" s="19">
        <f t="shared" si="5"/>
        <v>0</v>
      </c>
      <c r="L89" s="6" t="b">
        <f t="shared" si="6"/>
        <v>1</v>
      </c>
      <c r="M89" s="20">
        <f t="shared" si="7"/>
        <v>0</v>
      </c>
    </row>
    <row r="90" spans="1:13" ht="34.5" customHeight="1" thickBot="1" x14ac:dyDescent="0.3">
      <c r="A90" s="12" t="s">
        <v>94</v>
      </c>
      <c r="B90" s="79" t="s">
        <v>95</v>
      </c>
      <c r="C90" s="80"/>
      <c r="D90" s="15" t="s">
        <v>13</v>
      </c>
      <c r="E90" s="81">
        <v>72</v>
      </c>
      <c r="F90" s="82"/>
      <c r="G90" s="74">
        <v>3500</v>
      </c>
      <c r="H90" s="75"/>
      <c r="J90" s="19">
        <f t="shared" si="4"/>
        <v>3762.5</v>
      </c>
      <c r="K90" s="19">
        <f t="shared" si="5"/>
        <v>262.5</v>
      </c>
      <c r="L90" s="6" t="b">
        <f t="shared" si="6"/>
        <v>1</v>
      </c>
      <c r="M90" s="20">
        <f t="shared" si="7"/>
        <v>3762.5</v>
      </c>
    </row>
    <row r="91" spans="1:13" ht="24" customHeight="1" thickBot="1" x14ac:dyDescent="0.3">
      <c r="A91" s="76" t="s">
        <v>96</v>
      </c>
      <c r="B91" s="77"/>
      <c r="C91" s="77"/>
      <c r="D91" s="77"/>
      <c r="E91" s="77"/>
      <c r="F91" s="77"/>
      <c r="G91" s="77"/>
      <c r="H91" s="78"/>
      <c r="J91" s="19">
        <f t="shared" si="4"/>
        <v>0</v>
      </c>
      <c r="K91" s="19">
        <f t="shared" si="5"/>
        <v>0</v>
      </c>
      <c r="L91" s="6" t="b">
        <f t="shared" si="6"/>
        <v>1</v>
      </c>
      <c r="M91" s="20">
        <f t="shared" si="7"/>
        <v>0</v>
      </c>
    </row>
    <row r="92" spans="1:13" ht="39" customHeight="1" thickBot="1" x14ac:dyDescent="0.3">
      <c r="A92" s="12" t="s">
        <v>97</v>
      </c>
      <c r="B92" s="79" t="s">
        <v>98</v>
      </c>
      <c r="C92" s="80"/>
      <c r="D92" s="15" t="s">
        <v>13</v>
      </c>
      <c r="E92" s="81">
        <v>16</v>
      </c>
      <c r="F92" s="82"/>
      <c r="G92" s="74">
        <v>2500</v>
      </c>
      <c r="H92" s="75"/>
      <c r="J92" s="19">
        <f t="shared" si="4"/>
        <v>2687.5</v>
      </c>
      <c r="K92" s="19">
        <f t="shared" si="5"/>
        <v>187.5</v>
      </c>
      <c r="L92" s="6" t="b">
        <f t="shared" si="6"/>
        <v>1</v>
      </c>
      <c r="M92" s="20">
        <f t="shared" si="7"/>
        <v>2687.5</v>
      </c>
    </row>
    <row r="93" spans="1:13" ht="24.75" customHeight="1" thickBot="1" x14ac:dyDescent="0.3">
      <c r="A93" s="76" t="s">
        <v>99</v>
      </c>
      <c r="B93" s="77"/>
      <c r="C93" s="77"/>
      <c r="D93" s="77"/>
      <c r="E93" s="77"/>
      <c r="F93" s="77"/>
      <c r="G93" s="77"/>
      <c r="H93" s="78"/>
      <c r="J93" s="19">
        <f t="shared" si="4"/>
        <v>0</v>
      </c>
      <c r="K93" s="19">
        <f t="shared" si="5"/>
        <v>0</v>
      </c>
      <c r="L93" s="6" t="b">
        <f t="shared" si="6"/>
        <v>1</v>
      </c>
      <c r="M93" s="20">
        <f t="shared" si="7"/>
        <v>0</v>
      </c>
    </row>
    <row r="94" spans="1:13" ht="51.75" customHeight="1" thickBot="1" x14ac:dyDescent="0.3">
      <c r="A94" s="12" t="s">
        <v>100</v>
      </c>
      <c r="B94" s="79" t="s">
        <v>101</v>
      </c>
      <c r="C94" s="80"/>
      <c r="D94" s="15" t="s">
        <v>13</v>
      </c>
      <c r="E94" s="81">
        <v>72</v>
      </c>
      <c r="F94" s="82"/>
      <c r="G94" s="74">
        <v>6300</v>
      </c>
      <c r="H94" s="75"/>
      <c r="J94" s="19">
        <f t="shared" si="4"/>
        <v>6772.5</v>
      </c>
      <c r="K94" s="19">
        <f t="shared" si="5"/>
        <v>472.5</v>
      </c>
      <c r="L94" s="6" t="b">
        <f t="shared" si="6"/>
        <v>1</v>
      </c>
      <c r="M94" s="20">
        <f t="shared" si="7"/>
        <v>6772.5</v>
      </c>
    </row>
    <row r="95" spans="1:13" ht="24.75" customHeight="1" thickBot="1" x14ac:dyDescent="0.3">
      <c r="A95" s="76" t="s">
        <v>102</v>
      </c>
      <c r="B95" s="77"/>
      <c r="C95" s="77"/>
      <c r="D95" s="77"/>
      <c r="E95" s="77"/>
      <c r="F95" s="77"/>
      <c r="G95" s="77"/>
      <c r="H95" s="78"/>
      <c r="J95" s="19">
        <f t="shared" si="4"/>
        <v>0</v>
      </c>
      <c r="K95" s="19">
        <f t="shared" si="5"/>
        <v>0</v>
      </c>
      <c r="L95" s="6" t="b">
        <f t="shared" si="6"/>
        <v>1</v>
      </c>
      <c r="M95" s="20">
        <f t="shared" si="7"/>
        <v>0</v>
      </c>
    </row>
    <row r="96" spans="1:13" ht="36.75" customHeight="1" thickBot="1" x14ac:dyDescent="0.3">
      <c r="A96" s="12" t="s">
        <v>103</v>
      </c>
      <c r="B96" s="79" t="s">
        <v>104</v>
      </c>
      <c r="C96" s="80"/>
      <c r="D96" s="15" t="s">
        <v>33</v>
      </c>
      <c r="E96" s="81">
        <v>40</v>
      </c>
      <c r="F96" s="82"/>
      <c r="G96" s="74">
        <v>9000</v>
      </c>
      <c r="H96" s="75"/>
      <c r="J96" s="19">
        <f t="shared" si="4"/>
        <v>9675</v>
      </c>
      <c r="K96" s="19">
        <f t="shared" si="5"/>
        <v>675</v>
      </c>
      <c r="L96" s="6" t="b">
        <f t="shared" si="6"/>
        <v>1</v>
      </c>
      <c r="M96" s="20">
        <f t="shared" si="7"/>
        <v>9675</v>
      </c>
    </row>
    <row r="97" spans="1:13" ht="17.25" customHeight="1" x14ac:dyDescent="0.25">
      <c r="A97" s="83" t="s">
        <v>105</v>
      </c>
      <c r="B97" s="85" t="s">
        <v>48</v>
      </c>
      <c r="C97" s="86"/>
      <c r="D97" s="83" t="s">
        <v>13</v>
      </c>
      <c r="E97" s="89">
        <v>40</v>
      </c>
      <c r="F97" s="90"/>
      <c r="G97" s="93">
        <v>2800</v>
      </c>
      <c r="H97" s="94"/>
      <c r="J97" s="19">
        <f t="shared" si="4"/>
        <v>3010</v>
      </c>
      <c r="K97" s="19">
        <f t="shared" si="5"/>
        <v>210</v>
      </c>
      <c r="L97" s="6" t="b">
        <f t="shared" si="6"/>
        <v>1</v>
      </c>
      <c r="M97" s="20">
        <f t="shared" si="7"/>
        <v>3010</v>
      </c>
    </row>
    <row r="98" spans="1:13" ht="17.25" customHeight="1" thickBot="1" x14ac:dyDescent="0.3">
      <c r="A98" s="84"/>
      <c r="B98" s="87" t="s">
        <v>106</v>
      </c>
      <c r="C98" s="88"/>
      <c r="D98" s="84"/>
      <c r="E98" s="91"/>
      <c r="F98" s="92"/>
      <c r="G98" s="95"/>
      <c r="H98" s="96"/>
      <c r="J98" s="19">
        <f t="shared" si="4"/>
        <v>0</v>
      </c>
      <c r="K98" s="19">
        <f t="shared" si="5"/>
        <v>0</v>
      </c>
      <c r="L98" s="6" t="b">
        <f t="shared" si="6"/>
        <v>1</v>
      </c>
      <c r="M98" s="20">
        <f t="shared" si="7"/>
        <v>0</v>
      </c>
    </row>
    <row r="99" spans="1:13" ht="17.25" customHeight="1" x14ac:dyDescent="0.25">
      <c r="A99" s="83" t="s">
        <v>107</v>
      </c>
      <c r="B99" s="85" t="s">
        <v>48</v>
      </c>
      <c r="C99" s="86"/>
      <c r="D99" s="83" t="s">
        <v>33</v>
      </c>
      <c r="E99" s="89">
        <v>24</v>
      </c>
      <c r="F99" s="90"/>
      <c r="G99" s="93">
        <v>5200</v>
      </c>
      <c r="H99" s="94"/>
      <c r="J99" s="19">
        <f t="shared" si="4"/>
        <v>5590</v>
      </c>
      <c r="K99" s="19">
        <f t="shared" si="5"/>
        <v>390</v>
      </c>
      <c r="L99" s="6" t="b">
        <f t="shared" si="6"/>
        <v>1</v>
      </c>
      <c r="M99" s="20">
        <f t="shared" si="7"/>
        <v>5590</v>
      </c>
    </row>
    <row r="100" spans="1:13" ht="17.25" customHeight="1" thickBot="1" x14ac:dyDescent="0.3">
      <c r="A100" s="84"/>
      <c r="B100" s="87" t="s">
        <v>106</v>
      </c>
      <c r="C100" s="88"/>
      <c r="D100" s="84"/>
      <c r="E100" s="91"/>
      <c r="F100" s="92"/>
      <c r="G100" s="95"/>
      <c r="H100" s="96"/>
      <c r="J100" s="19">
        <f t="shared" si="4"/>
        <v>0</v>
      </c>
      <c r="K100" s="19">
        <f t="shared" si="5"/>
        <v>0</v>
      </c>
      <c r="L100" s="6" t="b">
        <f t="shared" si="6"/>
        <v>1</v>
      </c>
      <c r="M100" s="20">
        <f t="shared" si="7"/>
        <v>0</v>
      </c>
    </row>
    <row r="101" spans="1:13" ht="36.75" customHeight="1" thickBot="1" x14ac:dyDescent="0.3">
      <c r="A101" s="12" t="s">
        <v>108</v>
      </c>
      <c r="B101" s="79" t="s">
        <v>109</v>
      </c>
      <c r="C101" s="80"/>
      <c r="D101" s="15" t="s">
        <v>33</v>
      </c>
      <c r="E101" s="81">
        <v>24</v>
      </c>
      <c r="F101" s="82"/>
      <c r="G101" s="74">
        <v>5200</v>
      </c>
      <c r="H101" s="75"/>
      <c r="J101" s="19">
        <f t="shared" si="4"/>
        <v>5590</v>
      </c>
      <c r="K101" s="19">
        <f t="shared" si="5"/>
        <v>390</v>
      </c>
      <c r="L101" s="6" t="b">
        <f t="shared" si="6"/>
        <v>1</v>
      </c>
      <c r="M101" s="20">
        <f t="shared" si="7"/>
        <v>5590</v>
      </c>
    </row>
    <row r="102" spans="1:13" ht="17.25" customHeight="1" x14ac:dyDescent="0.25">
      <c r="A102" s="83" t="s">
        <v>110</v>
      </c>
      <c r="B102" s="85" t="s">
        <v>48</v>
      </c>
      <c r="C102" s="86"/>
      <c r="D102" s="83" t="s">
        <v>33</v>
      </c>
      <c r="E102" s="89">
        <v>16</v>
      </c>
      <c r="F102" s="90"/>
      <c r="G102" s="93">
        <v>3500</v>
      </c>
      <c r="H102" s="94"/>
      <c r="J102" s="19">
        <f t="shared" si="4"/>
        <v>3762.5</v>
      </c>
      <c r="K102" s="19">
        <f t="shared" si="5"/>
        <v>262.5</v>
      </c>
      <c r="L102" s="6" t="b">
        <f t="shared" si="6"/>
        <v>1</v>
      </c>
      <c r="M102" s="20">
        <f t="shared" si="7"/>
        <v>3762.5</v>
      </c>
    </row>
    <row r="103" spans="1:13" ht="17.25" customHeight="1" thickBot="1" x14ac:dyDescent="0.3">
      <c r="A103" s="84"/>
      <c r="B103" s="87" t="s">
        <v>111</v>
      </c>
      <c r="C103" s="88"/>
      <c r="D103" s="84"/>
      <c r="E103" s="91"/>
      <c r="F103" s="92"/>
      <c r="G103" s="95"/>
      <c r="H103" s="96"/>
      <c r="J103" s="19">
        <f t="shared" si="4"/>
        <v>0</v>
      </c>
      <c r="K103" s="19">
        <f t="shared" si="5"/>
        <v>0</v>
      </c>
      <c r="L103" s="6" t="b">
        <f t="shared" si="6"/>
        <v>1</v>
      </c>
      <c r="M103" s="20">
        <f t="shared" si="7"/>
        <v>0</v>
      </c>
    </row>
    <row r="104" spans="1:13" ht="17.25" customHeight="1" x14ac:dyDescent="0.25">
      <c r="A104" s="83" t="s">
        <v>112</v>
      </c>
      <c r="B104" s="85" t="s">
        <v>48</v>
      </c>
      <c r="C104" s="86"/>
      <c r="D104" s="83" t="s">
        <v>13</v>
      </c>
      <c r="E104" s="89">
        <v>24</v>
      </c>
      <c r="F104" s="90"/>
      <c r="G104" s="93">
        <v>2500</v>
      </c>
      <c r="H104" s="94"/>
      <c r="J104" s="19">
        <f t="shared" si="4"/>
        <v>2687.5</v>
      </c>
      <c r="K104" s="19">
        <f t="shared" si="5"/>
        <v>187.5</v>
      </c>
      <c r="L104" s="6" t="b">
        <f t="shared" si="6"/>
        <v>1</v>
      </c>
      <c r="M104" s="20">
        <f t="shared" si="7"/>
        <v>2687.5</v>
      </c>
    </row>
    <row r="105" spans="1:13" ht="17.25" customHeight="1" thickBot="1" x14ac:dyDescent="0.3">
      <c r="A105" s="84"/>
      <c r="B105" s="87" t="s">
        <v>111</v>
      </c>
      <c r="C105" s="88"/>
      <c r="D105" s="84"/>
      <c r="E105" s="91"/>
      <c r="F105" s="92"/>
      <c r="G105" s="95"/>
      <c r="H105" s="96"/>
      <c r="J105" s="19">
        <f t="shared" si="4"/>
        <v>0</v>
      </c>
      <c r="K105" s="19">
        <f t="shared" si="5"/>
        <v>0</v>
      </c>
      <c r="L105" s="6" t="b">
        <f t="shared" si="6"/>
        <v>1</v>
      </c>
      <c r="M105" s="20">
        <f t="shared" si="7"/>
        <v>0</v>
      </c>
    </row>
    <row r="106" spans="1:13" ht="36" customHeight="1" thickBot="1" x14ac:dyDescent="0.3">
      <c r="A106" s="12" t="s">
        <v>113</v>
      </c>
      <c r="B106" s="79" t="s">
        <v>114</v>
      </c>
      <c r="C106" s="80"/>
      <c r="D106" s="15" t="s">
        <v>33</v>
      </c>
      <c r="E106" s="81">
        <v>16</v>
      </c>
      <c r="F106" s="82"/>
      <c r="G106" s="74">
        <v>3500</v>
      </c>
      <c r="H106" s="75"/>
      <c r="J106" s="19">
        <f t="shared" si="4"/>
        <v>3762.5</v>
      </c>
      <c r="K106" s="19">
        <f t="shared" si="5"/>
        <v>262.5</v>
      </c>
      <c r="L106" s="6" t="b">
        <f t="shared" si="6"/>
        <v>1</v>
      </c>
      <c r="M106" s="20">
        <f t="shared" si="7"/>
        <v>3762.5</v>
      </c>
    </row>
    <row r="107" spans="1:13" ht="17.25" customHeight="1" x14ac:dyDescent="0.25">
      <c r="A107" s="83" t="s">
        <v>115</v>
      </c>
      <c r="B107" s="85" t="s">
        <v>48</v>
      </c>
      <c r="C107" s="86"/>
      <c r="D107" s="83" t="s">
        <v>33</v>
      </c>
      <c r="E107" s="89">
        <v>16</v>
      </c>
      <c r="F107" s="90"/>
      <c r="G107" s="93">
        <v>3500</v>
      </c>
      <c r="H107" s="94"/>
      <c r="J107" s="19">
        <f t="shared" si="4"/>
        <v>3762.5</v>
      </c>
      <c r="K107" s="19">
        <f t="shared" si="5"/>
        <v>262.5</v>
      </c>
      <c r="L107" s="6" t="b">
        <f t="shared" si="6"/>
        <v>1</v>
      </c>
      <c r="M107" s="20">
        <f t="shared" si="7"/>
        <v>3762.5</v>
      </c>
    </row>
    <row r="108" spans="1:13" ht="17.25" customHeight="1" thickBot="1" x14ac:dyDescent="0.3">
      <c r="A108" s="84"/>
      <c r="B108" s="87" t="s">
        <v>116</v>
      </c>
      <c r="C108" s="88"/>
      <c r="D108" s="84"/>
      <c r="E108" s="91"/>
      <c r="F108" s="92"/>
      <c r="G108" s="95"/>
      <c r="H108" s="96"/>
      <c r="J108" s="19">
        <f t="shared" si="4"/>
        <v>0</v>
      </c>
      <c r="K108" s="19">
        <f t="shared" si="5"/>
        <v>0</v>
      </c>
      <c r="L108" s="6" t="b">
        <f t="shared" si="6"/>
        <v>1</v>
      </c>
      <c r="M108" s="20">
        <f t="shared" si="7"/>
        <v>0</v>
      </c>
    </row>
    <row r="109" spans="1:13" ht="17.25" customHeight="1" x14ac:dyDescent="0.25">
      <c r="A109" s="83" t="s">
        <v>117</v>
      </c>
      <c r="B109" s="85" t="s">
        <v>48</v>
      </c>
      <c r="C109" s="86"/>
      <c r="D109" s="83" t="s">
        <v>13</v>
      </c>
      <c r="E109" s="89">
        <v>24</v>
      </c>
      <c r="F109" s="90"/>
      <c r="G109" s="93">
        <v>2500</v>
      </c>
      <c r="H109" s="94"/>
      <c r="J109" s="19">
        <f t="shared" si="4"/>
        <v>2687.5</v>
      </c>
      <c r="K109" s="19">
        <f t="shared" si="5"/>
        <v>187.5</v>
      </c>
      <c r="L109" s="6" t="b">
        <f t="shared" si="6"/>
        <v>1</v>
      </c>
      <c r="M109" s="20">
        <f t="shared" si="7"/>
        <v>2687.5</v>
      </c>
    </row>
    <row r="110" spans="1:13" ht="17.25" customHeight="1" thickBot="1" x14ac:dyDescent="0.3">
      <c r="A110" s="84"/>
      <c r="B110" s="87" t="s">
        <v>116</v>
      </c>
      <c r="C110" s="88"/>
      <c r="D110" s="84"/>
      <c r="E110" s="91"/>
      <c r="F110" s="92"/>
      <c r="G110" s="95"/>
      <c r="H110" s="96"/>
      <c r="J110" s="19">
        <f t="shared" si="4"/>
        <v>0</v>
      </c>
      <c r="K110" s="19">
        <f t="shared" si="5"/>
        <v>0</v>
      </c>
      <c r="L110" s="6" t="b">
        <f t="shared" si="6"/>
        <v>1</v>
      </c>
      <c r="M110" s="20">
        <f t="shared" si="7"/>
        <v>0</v>
      </c>
    </row>
    <row r="111" spans="1:13" ht="33" customHeight="1" thickBot="1" x14ac:dyDescent="0.3">
      <c r="A111" s="12" t="s">
        <v>118</v>
      </c>
      <c r="B111" s="79" t="s">
        <v>119</v>
      </c>
      <c r="C111" s="80"/>
      <c r="D111" s="15" t="s">
        <v>33</v>
      </c>
      <c r="E111" s="81">
        <v>24</v>
      </c>
      <c r="F111" s="82"/>
      <c r="G111" s="74">
        <v>5200</v>
      </c>
      <c r="H111" s="75"/>
      <c r="J111" s="19">
        <f t="shared" si="4"/>
        <v>5590</v>
      </c>
      <c r="K111" s="19">
        <f t="shared" si="5"/>
        <v>390</v>
      </c>
      <c r="L111" s="6" t="b">
        <f t="shared" si="6"/>
        <v>1</v>
      </c>
      <c r="M111" s="20">
        <f t="shared" si="7"/>
        <v>5590</v>
      </c>
    </row>
    <row r="112" spans="1:13" ht="32.25" customHeight="1" thickBot="1" x14ac:dyDescent="0.3">
      <c r="A112" s="12" t="s">
        <v>120</v>
      </c>
      <c r="B112" s="79" t="s">
        <v>121</v>
      </c>
      <c r="C112" s="80"/>
      <c r="D112" s="15" t="s">
        <v>33</v>
      </c>
      <c r="E112" s="81">
        <v>16</v>
      </c>
      <c r="F112" s="82"/>
      <c r="G112" s="74">
        <v>3500</v>
      </c>
      <c r="H112" s="75"/>
      <c r="J112" s="19">
        <f t="shared" si="4"/>
        <v>3762.5</v>
      </c>
      <c r="K112" s="19">
        <f t="shared" si="5"/>
        <v>262.5</v>
      </c>
      <c r="L112" s="6" t="b">
        <f t="shared" si="6"/>
        <v>1</v>
      </c>
      <c r="M112" s="20">
        <f t="shared" si="7"/>
        <v>3762.5</v>
      </c>
    </row>
    <row r="113" spans="1:13" ht="36.75" customHeight="1" thickBot="1" x14ac:dyDescent="0.3">
      <c r="A113" s="12" t="s">
        <v>122</v>
      </c>
      <c r="B113" s="79" t="s">
        <v>123</v>
      </c>
      <c r="C113" s="80"/>
      <c r="D113" s="15" t="s">
        <v>13</v>
      </c>
      <c r="E113" s="81">
        <v>24</v>
      </c>
      <c r="F113" s="82"/>
      <c r="G113" s="74">
        <v>2500</v>
      </c>
      <c r="H113" s="75"/>
      <c r="J113" s="19">
        <f t="shared" si="4"/>
        <v>2687.5</v>
      </c>
      <c r="K113" s="19">
        <f t="shared" si="5"/>
        <v>187.5</v>
      </c>
      <c r="L113" s="6" t="b">
        <f t="shared" si="6"/>
        <v>1</v>
      </c>
      <c r="M113" s="20">
        <f t="shared" si="7"/>
        <v>2687.5</v>
      </c>
    </row>
    <row r="114" spans="1:13" ht="39" customHeight="1" thickBot="1" x14ac:dyDescent="0.3">
      <c r="A114" s="12" t="s">
        <v>124</v>
      </c>
      <c r="B114" s="114" t="s">
        <v>142</v>
      </c>
      <c r="C114" s="115"/>
      <c r="D114" s="15" t="s">
        <v>12</v>
      </c>
      <c r="E114" s="81">
        <v>24</v>
      </c>
      <c r="F114" s="82"/>
      <c r="G114" s="74">
        <v>5200</v>
      </c>
      <c r="H114" s="75"/>
      <c r="J114" s="19">
        <f t="shared" si="4"/>
        <v>5590</v>
      </c>
      <c r="K114" s="19">
        <f t="shared" si="5"/>
        <v>390</v>
      </c>
      <c r="L114" s="6" t="b">
        <f t="shared" si="6"/>
        <v>1</v>
      </c>
      <c r="M114" s="20">
        <f t="shared" si="7"/>
        <v>5590</v>
      </c>
    </row>
    <row r="115" spans="1:13" ht="23.25" customHeight="1" thickBot="1" x14ac:dyDescent="0.3">
      <c r="A115" s="76" t="s">
        <v>125</v>
      </c>
      <c r="B115" s="77"/>
      <c r="C115" s="77"/>
      <c r="D115" s="77"/>
      <c r="E115" s="77"/>
      <c r="F115" s="77"/>
      <c r="G115" s="77"/>
      <c r="H115" s="78"/>
      <c r="J115" s="19">
        <f t="shared" si="4"/>
        <v>0</v>
      </c>
      <c r="K115" s="19">
        <f t="shared" si="5"/>
        <v>0</v>
      </c>
      <c r="L115" s="6" t="b">
        <f t="shared" si="6"/>
        <v>1</v>
      </c>
      <c r="M115" s="20">
        <f t="shared" si="7"/>
        <v>0</v>
      </c>
    </row>
    <row r="116" spans="1:13" ht="23.25" customHeight="1" thickBot="1" x14ac:dyDescent="0.3">
      <c r="A116" s="12" t="s">
        <v>126</v>
      </c>
      <c r="B116" s="79" t="s">
        <v>127</v>
      </c>
      <c r="C116" s="80"/>
      <c r="D116" s="15" t="s">
        <v>33</v>
      </c>
      <c r="E116" s="81">
        <v>151</v>
      </c>
      <c r="F116" s="82"/>
      <c r="G116" s="74">
        <v>6000</v>
      </c>
      <c r="H116" s="75"/>
      <c r="J116" s="19">
        <f t="shared" si="4"/>
        <v>6450</v>
      </c>
      <c r="K116" s="19">
        <f t="shared" si="5"/>
        <v>450</v>
      </c>
      <c r="L116" s="6" t="b">
        <f t="shared" si="6"/>
        <v>1</v>
      </c>
      <c r="M116" s="20">
        <f t="shared" si="7"/>
        <v>6450</v>
      </c>
    </row>
    <row r="117" spans="1:13" ht="23.25" customHeight="1" thickBot="1" x14ac:dyDescent="0.3">
      <c r="A117" s="76" t="s">
        <v>128</v>
      </c>
      <c r="B117" s="77"/>
      <c r="C117" s="77"/>
      <c r="D117" s="77"/>
      <c r="E117" s="77"/>
      <c r="F117" s="77"/>
      <c r="G117" s="77"/>
      <c r="H117" s="78"/>
      <c r="J117" s="19">
        <f t="shared" si="4"/>
        <v>0</v>
      </c>
      <c r="K117" s="19">
        <f t="shared" si="5"/>
        <v>0</v>
      </c>
      <c r="L117" s="6" t="b">
        <f t="shared" si="6"/>
        <v>1</v>
      </c>
      <c r="M117" s="20">
        <f t="shared" si="7"/>
        <v>0</v>
      </c>
    </row>
    <row r="118" spans="1:13" ht="33.75" customHeight="1" thickBot="1" x14ac:dyDescent="0.3">
      <c r="A118" s="12" t="s">
        <v>129</v>
      </c>
      <c r="B118" s="79" t="s">
        <v>130</v>
      </c>
      <c r="C118" s="80"/>
      <c r="D118" s="15" t="s">
        <v>33</v>
      </c>
      <c r="E118" s="81">
        <v>8</v>
      </c>
      <c r="F118" s="82"/>
      <c r="G118" s="74">
        <v>1700</v>
      </c>
      <c r="H118" s="75"/>
      <c r="J118" s="19">
        <f t="shared" si="4"/>
        <v>1827.5</v>
      </c>
      <c r="K118" s="19">
        <f t="shared" si="5"/>
        <v>127.5</v>
      </c>
      <c r="L118" s="6" t="b">
        <f t="shared" si="6"/>
        <v>1</v>
      </c>
      <c r="M118" s="20">
        <f t="shared" si="7"/>
        <v>1827.5</v>
      </c>
    </row>
    <row r="119" spans="1:13" x14ac:dyDescent="0.25">
      <c r="A119" s="13"/>
      <c r="B119" s="13"/>
      <c r="C119" s="13"/>
      <c r="D119" s="3"/>
      <c r="E119" s="13"/>
      <c r="F119" s="13"/>
      <c r="G119" s="13"/>
      <c r="H119" s="13"/>
    </row>
    <row r="120" spans="1:13" x14ac:dyDescent="0.25">
      <c r="A120" s="105" t="s">
        <v>131</v>
      </c>
      <c r="B120" s="105"/>
      <c r="C120" s="105"/>
      <c r="D120" s="105"/>
      <c r="E120" s="105"/>
      <c r="F120" s="105"/>
      <c r="G120" s="105"/>
      <c r="H120" s="105"/>
    </row>
    <row r="121" spans="1:13" x14ac:dyDescent="0.25">
      <c r="A121" s="106" t="s">
        <v>132</v>
      </c>
      <c r="B121" s="106"/>
      <c r="C121" s="106"/>
      <c r="D121" s="106"/>
      <c r="E121" s="106"/>
      <c r="F121" s="106"/>
      <c r="G121" s="106"/>
      <c r="H121" s="106"/>
    </row>
    <row r="122" spans="1:13" x14ac:dyDescent="0.25">
      <c r="A122" s="106" t="s">
        <v>133</v>
      </c>
      <c r="B122" s="106"/>
      <c r="C122" s="106"/>
      <c r="D122" s="106"/>
      <c r="E122" s="106"/>
      <c r="F122" s="106"/>
      <c r="G122" s="106"/>
      <c r="H122" s="106"/>
    </row>
    <row r="123" spans="1:13" x14ac:dyDescent="0.25">
      <c r="A123" s="106" t="s">
        <v>134</v>
      </c>
      <c r="B123" s="106"/>
      <c r="C123" s="106"/>
      <c r="D123" s="106"/>
      <c r="E123" s="106"/>
      <c r="F123" s="106"/>
      <c r="G123" s="106"/>
      <c r="H123" s="106"/>
    </row>
    <row r="124" spans="1:13" x14ac:dyDescent="0.25">
      <c r="A124" s="103"/>
      <c r="B124" s="103"/>
      <c r="C124" s="103"/>
      <c r="D124" s="103"/>
      <c r="E124" s="103"/>
      <c r="F124" s="103"/>
      <c r="G124" s="103"/>
      <c r="H124" s="103"/>
    </row>
    <row r="125" spans="1:13" x14ac:dyDescent="0.25">
      <c r="A125" s="103"/>
      <c r="B125" s="103"/>
      <c r="C125" s="103"/>
      <c r="D125" s="103"/>
      <c r="E125" s="103"/>
      <c r="F125" s="103"/>
      <c r="G125" s="103"/>
      <c r="H125" s="103"/>
    </row>
    <row r="126" spans="1:13" x14ac:dyDescent="0.25">
      <c r="A126" s="103" t="s">
        <v>135</v>
      </c>
      <c r="B126" s="103"/>
      <c r="C126" s="103"/>
      <c r="D126" s="103"/>
      <c r="E126" s="103"/>
      <c r="F126" s="103"/>
      <c r="G126" s="103"/>
      <c r="H126" s="103"/>
    </row>
    <row r="129" spans="7:15" x14ac:dyDescent="0.25">
      <c r="G129" s="21">
        <f>SUM(G96:H114)+G94+G92+G90+G88+G87+G85+G84+G83+G80+G79+G77+G75+G74+G72+G71+G69+G68+G66+G65+G63+G62+G60+G59+G57+G56+G54+G53+G51+G50+G47+G45+G44+G42+G41+G40+G38+G37+G36+G35+G34+G33+G29+G28+G24+G23+G22+G21+G17+G16+G15+G116+G118+G14</f>
        <v>355500</v>
      </c>
      <c r="M129" s="20">
        <f>SUM(M14:M128)</f>
        <v>382162.5</v>
      </c>
      <c r="O129" s="22">
        <f>M129/G129-1</f>
        <v>7.4999999999999956E-2</v>
      </c>
    </row>
    <row r="131" spans="7:15" x14ac:dyDescent="0.25">
      <c r="M131" s="6">
        <f>G129*1.075</f>
        <v>382162.5</v>
      </c>
    </row>
  </sheetData>
  <mergeCells count="284">
    <mergeCell ref="A14:A15"/>
    <mergeCell ref="B14:B15"/>
    <mergeCell ref="E14:F14"/>
    <mergeCell ref="G14:H14"/>
    <mergeCell ref="E15:F15"/>
    <mergeCell ref="G15:H15"/>
    <mergeCell ref="A10:A11"/>
    <mergeCell ref="B10:C11"/>
    <mergeCell ref="A13:H13"/>
    <mergeCell ref="D10:D11"/>
    <mergeCell ref="E10:F11"/>
    <mergeCell ref="G10:H11"/>
    <mergeCell ref="A21:A22"/>
    <mergeCell ref="B21:B22"/>
    <mergeCell ref="E21:F21"/>
    <mergeCell ref="G21:H21"/>
    <mergeCell ref="E22:F22"/>
    <mergeCell ref="G22:H22"/>
    <mergeCell ref="A16:A20"/>
    <mergeCell ref="B16:B20"/>
    <mergeCell ref="E16:F16"/>
    <mergeCell ref="G16:H16"/>
    <mergeCell ref="D17:D20"/>
    <mergeCell ref="E17:F20"/>
    <mergeCell ref="G17:H20"/>
    <mergeCell ref="A28:A32"/>
    <mergeCell ref="B28:B32"/>
    <mergeCell ref="E28:F28"/>
    <mergeCell ref="G28:H28"/>
    <mergeCell ref="D29:D32"/>
    <mergeCell ref="E29:F32"/>
    <mergeCell ref="G29:H32"/>
    <mergeCell ref="A23:A27"/>
    <mergeCell ref="B23:B27"/>
    <mergeCell ref="E23:F23"/>
    <mergeCell ref="G23:H23"/>
    <mergeCell ref="D24:D27"/>
    <mergeCell ref="E24:F27"/>
    <mergeCell ref="G24:H27"/>
    <mergeCell ref="A39:H39"/>
    <mergeCell ref="B40:C40"/>
    <mergeCell ref="E40:F40"/>
    <mergeCell ref="B41:C41"/>
    <mergeCell ref="E41:F41"/>
    <mergeCell ref="A37:A38"/>
    <mergeCell ref="B37:B38"/>
    <mergeCell ref="E37:F37"/>
    <mergeCell ref="G37:H37"/>
    <mergeCell ref="E38:F38"/>
    <mergeCell ref="G41:H41"/>
    <mergeCell ref="A35:A36"/>
    <mergeCell ref="B35:B36"/>
    <mergeCell ref="E35:F35"/>
    <mergeCell ref="G35:H35"/>
    <mergeCell ref="E36:F36"/>
    <mergeCell ref="G36:H36"/>
    <mergeCell ref="A33:A34"/>
    <mergeCell ref="B33:B34"/>
    <mergeCell ref="E33:F33"/>
    <mergeCell ref="G33:H33"/>
    <mergeCell ref="E34:F34"/>
    <mergeCell ref="G34:H34"/>
    <mergeCell ref="B59:C59"/>
    <mergeCell ref="E59:F59"/>
    <mergeCell ref="B56:C56"/>
    <mergeCell ref="E56:F56"/>
    <mergeCell ref="A57:A58"/>
    <mergeCell ref="B57:C57"/>
    <mergeCell ref="B58:C58"/>
    <mergeCell ref="E57:F58"/>
    <mergeCell ref="B53:C53"/>
    <mergeCell ref="E53:F53"/>
    <mergeCell ref="A54:A55"/>
    <mergeCell ref="B54:C54"/>
    <mergeCell ref="B55:C55"/>
    <mergeCell ref="E54:F55"/>
    <mergeCell ref="G45:H45"/>
    <mergeCell ref="G54:H55"/>
    <mergeCell ref="G57:H58"/>
    <mergeCell ref="G59:H59"/>
    <mergeCell ref="G42:H42"/>
    <mergeCell ref="G44:H44"/>
    <mergeCell ref="B62:C62"/>
    <mergeCell ref="E62:F62"/>
    <mergeCell ref="A63:A64"/>
    <mergeCell ref="B63:C63"/>
    <mergeCell ref="B64:C64"/>
    <mergeCell ref="E63:F64"/>
    <mergeCell ref="A60:A61"/>
    <mergeCell ref="B60:C60"/>
    <mergeCell ref="B61:C61"/>
    <mergeCell ref="E60:F61"/>
    <mergeCell ref="G60:H61"/>
    <mergeCell ref="G62:H62"/>
    <mergeCell ref="G63:H64"/>
    <mergeCell ref="D47:D48"/>
    <mergeCell ref="G47:H48"/>
    <mergeCell ref="E47:F48"/>
    <mergeCell ref="G50:H50"/>
    <mergeCell ref="G51:H52"/>
    <mergeCell ref="B68:C68"/>
    <mergeCell ref="E68:F68"/>
    <mergeCell ref="A69:A70"/>
    <mergeCell ref="B69:C69"/>
    <mergeCell ref="B70:C70"/>
    <mergeCell ref="E69:F70"/>
    <mergeCell ref="B65:C65"/>
    <mergeCell ref="E65:F65"/>
    <mergeCell ref="A66:A67"/>
    <mergeCell ref="B66:C66"/>
    <mergeCell ref="B67:C67"/>
    <mergeCell ref="E66:F67"/>
    <mergeCell ref="B74:C74"/>
    <mergeCell ref="E74:F74"/>
    <mergeCell ref="A75:A76"/>
    <mergeCell ref="B75:C75"/>
    <mergeCell ref="B76:C76"/>
    <mergeCell ref="E75:F76"/>
    <mergeCell ref="B71:C71"/>
    <mergeCell ref="E71:F71"/>
    <mergeCell ref="A72:A73"/>
    <mergeCell ref="B72:C72"/>
    <mergeCell ref="B73:C73"/>
    <mergeCell ref="E72:F73"/>
    <mergeCell ref="D75:D76"/>
    <mergeCell ref="A78:H78"/>
    <mergeCell ref="B79:C79"/>
    <mergeCell ref="E79:F79"/>
    <mergeCell ref="A80:A81"/>
    <mergeCell ref="B80:C80"/>
    <mergeCell ref="B81:C81"/>
    <mergeCell ref="E80:F81"/>
    <mergeCell ref="D80:D81"/>
    <mergeCell ref="B77:C77"/>
    <mergeCell ref="E77:F77"/>
    <mergeCell ref="A86:H86"/>
    <mergeCell ref="B87:C87"/>
    <mergeCell ref="E87:F87"/>
    <mergeCell ref="G85:H85"/>
    <mergeCell ref="G87:H87"/>
    <mergeCell ref="D88:D89"/>
    <mergeCell ref="A82:H82"/>
    <mergeCell ref="B83:C83"/>
    <mergeCell ref="E83:F83"/>
    <mergeCell ref="B84:C84"/>
    <mergeCell ref="E84:F84"/>
    <mergeCell ref="G84:H84"/>
    <mergeCell ref="D102:D103"/>
    <mergeCell ref="A99:A100"/>
    <mergeCell ref="B99:C99"/>
    <mergeCell ref="B100:C100"/>
    <mergeCell ref="E99:F100"/>
    <mergeCell ref="G99:H100"/>
    <mergeCell ref="A97:A98"/>
    <mergeCell ref="B97:C97"/>
    <mergeCell ref="B98:C98"/>
    <mergeCell ref="E97:F98"/>
    <mergeCell ref="G97:H98"/>
    <mergeCell ref="D99:D100"/>
    <mergeCell ref="D97:D98"/>
    <mergeCell ref="B111:C111"/>
    <mergeCell ref="E111:F111"/>
    <mergeCell ref="B112:C112"/>
    <mergeCell ref="E112:F112"/>
    <mergeCell ref="A109:A110"/>
    <mergeCell ref="B109:C109"/>
    <mergeCell ref="B110:C110"/>
    <mergeCell ref="E109:F110"/>
    <mergeCell ref="B106:C106"/>
    <mergeCell ref="E106:F106"/>
    <mergeCell ref="A107:A108"/>
    <mergeCell ref="B107:C107"/>
    <mergeCell ref="B108:C108"/>
    <mergeCell ref="E107:F108"/>
    <mergeCell ref="D109:D110"/>
    <mergeCell ref="D107:D108"/>
    <mergeCell ref="A115:H115"/>
    <mergeCell ref="B116:C116"/>
    <mergeCell ref="E116:F116"/>
    <mergeCell ref="A117:H117"/>
    <mergeCell ref="B118:C118"/>
    <mergeCell ref="E118:F118"/>
    <mergeCell ref="G116:H116"/>
    <mergeCell ref="G118:H118"/>
    <mergeCell ref="B113:C113"/>
    <mergeCell ref="E113:F113"/>
    <mergeCell ref="B114:C114"/>
    <mergeCell ref="E114:F114"/>
    <mergeCell ref="A7:H7"/>
    <mergeCell ref="A8:H8"/>
    <mergeCell ref="A9:H9"/>
    <mergeCell ref="A49:H49"/>
    <mergeCell ref="B50:C50"/>
    <mergeCell ref="E50:F50"/>
    <mergeCell ref="A51:A52"/>
    <mergeCell ref="B51:C51"/>
    <mergeCell ref="B52:C52"/>
    <mergeCell ref="E51:F52"/>
    <mergeCell ref="B45:C45"/>
    <mergeCell ref="E45:F45"/>
    <mergeCell ref="A46:H46"/>
    <mergeCell ref="A47:A48"/>
    <mergeCell ref="B47:C47"/>
    <mergeCell ref="B48:C48"/>
    <mergeCell ref="B42:C42"/>
    <mergeCell ref="E42:F42"/>
    <mergeCell ref="A12:H12"/>
    <mergeCell ref="A43:H43"/>
    <mergeCell ref="B44:C44"/>
    <mergeCell ref="E44:F44"/>
    <mergeCell ref="G38:H38"/>
    <mergeCell ref="G40:H40"/>
    <mergeCell ref="G53:H53"/>
    <mergeCell ref="G56:H56"/>
    <mergeCell ref="A126:H126"/>
    <mergeCell ref="D60:D61"/>
    <mergeCell ref="D54:D55"/>
    <mergeCell ref="D51:D52"/>
    <mergeCell ref="D57:D58"/>
    <mergeCell ref="D69:D70"/>
    <mergeCell ref="D66:D67"/>
    <mergeCell ref="D63:D64"/>
    <mergeCell ref="D72:D73"/>
    <mergeCell ref="A120:H120"/>
    <mergeCell ref="A121:H121"/>
    <mergeCell ref="A122:H122"/>
    <mergeCell ref="A123:H123"/>
    <mergeCell ref="A124:H124"/>
    <mergeCell ref="A125:H125"/>
    <mergeCell ref="G101:H101"/>
    <mergeCell ref="G106:H106"/>
    <mergeCell ref="G111:H111"/>
    <mergeCell ref="G112:H112"/>
    <mergeCell ref="G113:H113"/>
    <mergeCell ref="G114:H114"/>
    <mergeCell ref="G102:H103"/>
    <mergeCell ref="G104:H105"/>
    <mergeCell ref="G107:H108"/>
    <mergeCell ref="G109:H110"/>
    <mergeCell ref="G74:H74"/>
    <mergeCell ref="G75:H76"/>
    <mergeCell ref="G77:H77"/>
    <mergeCell ref="G79:H79"/>
    <mergeCell ref="G80:H81"/>
    <mergeCell ref="G83:H83"/>
    <mergeCell ref="A95:H95"/>
    <mergeCell ref="B96:C96"/>
    <mergeCell ref="E96:F96"/>
    <mergeCell ref="G96:H96"/>
    <mergeCell ref="A104:A105"/>
    <mergeCell ref="B104:C104"/>
    <mergeCell ref="B105:C105"/>
    <mergeCell ref="E104:F105"/>
    <mergeCell ref="B101:C101"/>
    <mergeCell ref="E101:F101"/>
    <mergeCell ref="A102:A103"/>
    <mergeCell ref="B102:C102"/>
    <mergeCell ref="B103:C103"/>
    <mergeCell ref="E102:F103"/>
    <mergeCell ref="D104:D105"/>
    <mergeCell ref="G65:H65"/>
    <mergeCell ref="G66:H67"/>
    <mergeCell ref="G68:H68"/>
    <mergeCell ref="G69:H70"/>
    <mergeCell ref="G71:H71"/>
    <mergeCell ref="G72:H73"/>
    <mergeCell ref="A93:H93"/>
    <mergeCell ref="B94:C94"/>
    <mergeCell ref="E94:F94"/>
    <mergeCell ref="G94:H94"/>
    <mergeCell ref="B90:C90"/>
    <mergeCell ref="E90:F90"/>
    <mergeCell ref="A91:H91"/>
    <mergeCell ref="B92:C92"/>
    <mergeCell ref="E92:F92"/>
    <mergeCell ref="G90:H90"/>
    <mergeCell ref="G92:H92"/>
    <mergeCell ref="A88:A89"/>
    <mergeCell ref="B88:C88"/>
    <mergeCell ref="B89:C89"/>
    <mergeCell ref="E88:F89"/>
    <mergeCell ref="G88:H89"/>
    <mergeCell ref="B85:C85"/>
    <mergeCell ref="E85:F85"/>
  </mergeCells>
  <pageMargins left="0.23622047244094491" right="0.23622047244094491" top="0.74803149606299213" bottom="0.74803149606299213" header="0.31496062992125984" footer="0.31496062992125984"/>
  <pageSetup paperSize="9" scale="42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tabSelected="1" view="pageBreakPreview" topLeftCell="A3" zoomScaleNormal="80" zoomScaleSheetLayoutView="100" workbookViewId="0">
      <pane ySplit="1" topLeftCell="A76" activePane="bottomLeft" state="frozen"/>
      <selection activeCell="A3" sqref="A3"/>
      <selection pane="bottomLeft" activeCell="E37" sqref="E37:E38"/>
    </sheetView>
  </sheetViews>
  <sheetFormatPr defaultRowHeight="15.75" x14ac:dyDescent="0.25"/>
  <cols>
    <col min="1" max="1" width="6.85546875" style="24" customWidth="1"/>
    <col min="2" max="2" width="90" style="6" customWidth="1"/>
    <col min="3" max="3" width="18.42578125" style="6" customWidth="1"/>
    <col min="4" max="4" width="21" style="14" customWidth="1"/>
    <col min="5" max="5" width="17" style="6" customWidth="1"/>
    <col min="6" max="6" width="56" style="6" customWidth="1"/>
    <col min="7" max="7" width="16.5703125" style="6" customWidth="1"/>
    <col min="8" max="8" width="9.140625" style="6"/>
    <col min="9" max="9" width="9.140625" style="6" customWidth="1"/>
    <col min="10" max="10" width="14.7109375" style="23" customWidth="1"/>
    <col min="11" max="16384" width="9.140625" style="6"/>
  </cols>
  <sheetData>
    <row r="1" spans="1:10" x14ac:dyDescent="0.25">
      <c r="A1" s="25"/>
      <c r="G1" s="7"/>
      <c r="H1" s="7"/>
      <c r="I1" s="7"/>
    </row>
    <row r="2" spans="1:10" ht="18.75" x14ac:dyDescent="0.25">
      <c r="A2" s="180" t="s">
        <v>226</v>
      </c>
      <c r="B2" s="180"/>
      <c r="C2" s="180"/>
      <c r="D2" s="180"/>
      <c r="E2" s="180"/>
      <c r="F2" s="181"/>
      <c r="G2" s="181"/>
      <c r="H2" s="28"/>
      <c r="I2" s="28"/>
    </row>
    <row r="3" spans="1:10" ht="18.75" x14ac:dyDescent="0.25">
      <c r="A3" s="182" t="s">
        <v>227</v>
      </c>
      <c r="B3" s="182"/>
      <c r="C3" s="182"/>
      <c r="D3" s="182"/>
      <c r="E3" s="182"/>
      <c r="F3" s="181"/>
      <c r="G3" s="181"/>
      <c r="H3" s="28"/>
      <c r="I3" s="28"/>
    </row>
    <row r="4" spans="1:10" ht="18.75" x14ac:dyDescent="0.25">
      <c r="A4" s="182"/>
      <c r="B4" s="182"/>
      <c r="C4" s="182"/>
      <c r="D4" s="182"/>
      <c r="E4" s="182"/>
      <c r="F4" s="181"/>
      <c r="G4" s="181"/>
      <c r="H4" s="29"/>
      <c r="I4" s="29"/>
    </row>
    <row r="5" spans="1:10" ht="47.25" x14ac:dyDescent="0.25">
      <c r="A5" s="65" t="s">
        <v>5</v>
      </c>
      <c r="B5" s="65" t="s">
        <v>6</v>
      </c>
      <c r="C5" s="65" t="s">
        <v>151</v>
      </c>
      <c r="D5" s="65" t="s">
        <v>7</v>
      </c>
      <c r="E5" s="66" t="s">
        <v>152</v>
      </c>
      <c r="F5" s="65" t="s">
        <v>228</v>
      </c>
      <c r="G5" s="65" t="s">
        <v>229</v>
      </c>
      <c r="H5" s="29"/>
      <c r="I5" s="29"/>
    </row>
    <row r="6" spans="1:10" x14ac:dyDescent="0.25">
      <c r="A6" s="67">
        <v>1</v>
      </c>
      <c r="B6" s="67">
        <v>2</v>
      </c>
      <c r="C6" s="67">
        <v>3</v>
      </c>
      <c r="D6" s="67">
        <v>4</v>
      </c>
      <c r="E6" s="68">
        <v>5</v>
      </c>
      <c r="F6" s="67">
        <v>6</v>
      </c>
      <c r="G6" s="67">
        <v>7</v>
      </c>
      <c r="H6" s="26"/>
      <c r="I6" s="27"/>
      <c r="J6" s="6"/>
    </row>
    <row r="7" spans="1:10" x14ac:dyDescent="0.25">
      <c r="A7" s="161" t="s">
        <v>166</v>
      </c>
      <c r="B7" s="161"/>
      <c r="C7" s="161"/>
      <c r="D7" s="161"/>
      <c r="E7" s="161"/>
      <c r="F7" s="161"/>
      <c r="G7" s="161"/>
      <c r="J7" s="6"/>
    </row>
    <row r="8" spans="1:10" ht="54" customHeight="1" x14ac:dyDescent="0.25">
      <c r="A8" s="176">
        <v>1</v>
      </c>
      <c r="B8" s="177" t="s">
        <v>153</v>
      </c>
      <c r="C8" s="178" t="s">
        <v>154</v>
      </c>
      <c r="D8" s="30" t="s">
        <v>175</v>
      </c>
      <c r="E8" s="30">
        <v>40</v>
      </c>
      <c r="F8" s="149" t="s">
        <v>230</v>
      </c>
      <c r="G8" s="155" t="s">
        <v>231</v>
      </c>
      <c r="I8" s="23"/>
      <c r="J8" s="6"/>
    </row>
    <row r="9" spans="1:10" ht="49.5" customHeight="1" x14ac:dyDescent="0.25">
      <c r="A9" s="176"/>
      <c r="B9" s="177"/>
      <c r="C9" s="178"/>
      <c r="D9" s="30" t="s">
        <v>169</v>
      </c>
      <c r="E9" s="30">
        <v>40</v>
      </c>
      <c r="F9" s="150"/>
      <c r="G9" s="152"/>
      <c r="I9" s="23"/>
      <c r="J9" s="6"/>
    </row>
    <row r="10" spans="1:10" ht="43.5" customHeight="1" x14ac:dyDescent="0.25">
      <c r="A10" s="176">
        <v>2</v>
      </c>
      <c r="B10" s="177" t="s">
        <v>155</v>
      </c>
      <c r="C10" s="178" t="s">
        <v>154</v>
      </c>
      <c r="D10" s="30" t="s">
        <v>175</v>
      </c>
      <c r="E10" s="30">
        <v>60</v>
      </c>
      <c r="F10" s="149" t="s">
        <v>230</v>
      </c>
      <c r="G10" s="155" t="s">
        <v>231</v>
      </c>
      <c r="I10" s="23"/>
      <c r="J10" s="6"/>
    </row>
    <row r="11" spans="1:10" x14ac:dyDescent="0.25">
      <c r="A11" s="176"/>
      <c r="B11" s="177"/>
      <c r="C11" s="178"/>
      <c r="D11" s="179" t="s">
        <v>169</v>
      </c>
      <c r="E11" s="179">
        <v>60</v>
      </c>
      <c r="F11" s="169"/>
      <c r="G11" s="168"/>
      <c r="I11" s="23"/>
      <c r="J11" s="6"/>
    </row>
    <row r="12" spans="1:10" ht="36" customHeight="1" x14ac:dyDescent="0.25">
      <c r="A12" s="176"/>
      <c r="B12" s="177"/>
      <c r="C12" s="178"/>
      <c r="D12" s="179"/>
      <c r="E12" s="179"/>
      <c r="F12" s="150"/>
      <c r="G12" s="152"/>
      <c r="I12" s="23"/>
      <c r="J12" s="6"/>
    </row>
    <row r="13" spans="1:10" ht="45.75" customHeight="1" x14ac:dyDescent="0.25">
      <c r="A13" s="176">
        <v>3</v>
      </c>
      <c r="B13" s="165" t="s">
        <v>156</v>
      </c>
      <c r="C13" s="178" t="s">
        <v>154</v>
      </c>
      <c r="D13" s="30" t="s">
        <v>175</v>
      </c>
      <c r="E13" s="30">
        <v>80</v>
      </c>
      <c r="F13" s="149" t="s">
        <v>230</v>
      </c>
      <c r="G13" s="155" t="s">
        <v>231</v>
      </c>
      <c r="I13" s="23"/>
      <c r="J13" s="6"/>
    </row>
    <row r="14" spans="1:10" x14ac:dyDescent="0.25">
      <c r="A14" s="176"/>
      <c r="B14" s="165"/>
      <c r="C14" s="178"/>
      <c r="D14" s="179" t="s">
        <v>169</v>
      </c>
      <c r="E14" s="179">
        <v>80</v>
      </c>
      <c r="F14" s="169"/>
      <c r="G14" s="167"/>
      <c r="I14" s="23"/>
      <c r="J14" s="6"/>
    </row>
    <row r="15" spans="1:10" ht="37.5" customHeight="1" x14ac:dyDescent="0.25">
      <c r="A15" s="176"/>
      <c r="B15" s="165"/>
      <c r="C15" s="178"/>
      <c r="D15" s="179"/>
      <c r="E15" s="179"/>
      <c r="F15" s="150"/>
      <c r="G15" s="166"/>
      <c r="I15" s="23"/>
      <c r="J15" s="6"/>
    </row>
    <row r="16" spans="1:10" ht="44.25" customHeight="1" x14ac:dyDescent="0.25">
      <c r="A16" s="176">
        <v>4</v>
      </c>
      <c r="B16" s="177" t="s">
        <v>157</v>
      </c>
      <c r="C16" s="178" t="s">
        <v>154</v>
      </c>
      <c r="D16" s="30" t="s">
        <v>175</v>
      </c>
      <c r="E16" s="30">
        <v>80</v>
      </c>
      <c r="F16" s="149" t="s">
        <v>230</v>
      </c>
      <c r="G16" s="155" t="s">
        <v>231</v>
      </c>
      <c r="I16" s="23"/>
      <c r="J16" s="6"/>
    </row>
    <row r="17" spans="1:10" ht="56.25" customHeight="1" x14ac:dyDescent="0.25">
      <c r="A17" s="176"/>
      <c r="B17" s="177"/>
      <c r="C17" s="178"/>
      <c r="D17" s="30" t="s">
        <v>169</v>
      </c>
      <c r="E17" s="30">
        <v>80</v>
      </c>
      <c r="F17" s="150"/>
      <c r="G17" s="167"/>
      <c r="I17" s="23"/>
      <c r="J17" s="6"/>
    </row>
    <row r="18" spans="1:10" ht="48.75" customHeight="1" x14ac:dyDescent="0.25">
      <c r="A18" s="176">
        <v>5</v>
      </c>
      <c r="B18" s="177" t="s">
        <v>158</v>
      </c>
      <c r="C18" s="178" t="s">
        <v>154</v>
      </c>
      <c r="D18" s="30" t="s">
        <v>175</v>
      </c>
      <c r="E18" s="30">
        <v>120</v>
      </c>
      <c r="F18" s="149" t="s">
        <v>230</v>
      </c>
      <c r="G18" s="155" t="s">
        <v>231</v>
      </c>
      <c r="I18" s="23"/>
      <c r="J18" s="6"/>
    </row>
    <row r="19" spans="1:10" ht="47.25" customHeight="1" x14ac:dyDescent="0.25">
      <c r="A19" s="176"/>
      <c r="B19" s="177"/>
      <c r="C19" s="178"/>
      <c r="D19" s="30" t="s">
        <v>169</v>
      </c>
      <c r="E19" s="30">
        <v>120</v>
      </c>
      <c r="F19" s="150"/>
      <c r="G19" s="166"/>
      <c r="I19" s="23"/>
      <c r="J19" s="6"/>
    </row>
    <row r="20" spans="1:10" ht="50.25" customHeight="1" x14ac:dyDescent="0.25">
      <c r="A20" s="176">
        <v>6</v>
      </c>
      <c r="B20" s="177" t="s">
        <v>159</v>
      </c>
      <c r="C20" s="178" t="s">
        <v>154</v>
      </c>
      <c r="D20" s="30" t="s">
        <v>175</v>
      </c>
      <c r="E20" s="30">
        <v>120</v>
      </c>
      <c r="F20" s="149" t="s">
        <v>230</v>
      </c>
      <c r="G20" s="155" t="s">
        <v>231</v>
      </c>
      <c r="I20" s="23"/>
      <c r="J20" s="6"/>
    </row>
    <row r="21" spans="1:10" ht="48.75" customHeight="1" x14ac:dyDescent="0.25">
      <c r="A21" s="176"/>
      <c r="B21" s="177"/>
      <c r="C21" s="178"/>
      <c r="D21" s="30" t="s">
        <v>169</v>
      </c>
      <c r="E21" s="30">
        <v>120</v>
      </c>
      <c r="F21" s="150"/>
      <c r="G21" s="166"/>
      <c r="I21" s="23"/>
      <c r="J21" s="6"/>
    </row>
    <row r="22" spans="1:10" ht="47.25" customHeight="1" x14ac:dyDescent="0.25">
      <c r="A22" s="176">
        <v>7</v>
      </c>
      <c r="B22" s="177" t="s">
        <v>160</v>
      </c>
      <c r="C22" s="178" t="s">
        <v>154</v>
      </c>
      <c r="D22" s="30" t="s">
        <v>175</v>
      </c>
      <c r="E22" s="30">
        <v>80</v>
      </c>
      <c r="F22" s="149" t="s">
        <v>230</v>
      </c>
      <c r="G22" s="155" t="s">
        <v>231</v>
      </c>
      <c r="I22" s="23"/>
      <c r="J22" s="6"/>
    </row>
    <row r="23" spans="1:10" ht="51" customHeight="1" x14ac:dyDescent="0.25">
      <c r="A23" s="176"/>
      <c r="B23" s="177"/>
      <c r="C23" s="178"/>
      <c r="D23" s="30" t="s">
        <v>169</v>
      </c>
      <c r="E23" s="30">
        <v>80</v>
      </c>
      <c r="F23" s="150"/>
      <c r="G23" s="166"/>
      <c r="I23" s="23"/>
      <c r="J23" s="6"/>
    </row>
    <row r="24" spans="1:10" ht="49.5" customHeight="1" x14ac:dyDescent="0.25">
      <c r="A24" s="176">
        <v>8</v>
      </c>
      <c r="B24" s="177" t="s">
        <v>161</v>
      </c>
      <c r="C24" s="178" t="s">
        <v>154</v>
      </c>
      <c r="D24" s="30" t="s">
        <v>175</v>
      </c>
      <c r="E24" s="30">
        <v>20</v>
      </c>
      <c r="F24" s="149" t="s">
        <v>230</v>
      </c>
      <c r="G24" s="155" t="s">
        <v>231</v>
      </c>
      <c r="I24" s="23"/>
      <c r="J24" s="6"/>
    </row>
    <row r="25" spans="1:10" x14ac:dyDescent="0.25">
      <c r="A25" s="176"/>
      <c r="B25" s="177"/>
      <c r="C25" s="178"/>
      <c r="D25" s="179" t="s">
        <v>169</v>
      </c>
      <c r="E25" s="179">
        <v>20</v>
      </c>
      <c r="F25" s="169"/>
      <c r="G25" s="167"/>
      <c r="I25" s="23"/>
      <c r="J25" s="6"/>
    </row>
    <row r="26" spans="1:10" ht="34.5" customHeight="1" x14ac:dyDescent="0.25">
      <c r="A26" s="176"/>
      <c r="B26" s="177"/>
      <c r="C26" s="178"/>
      <c r="D26" s="179"/>
      <c r="E26" s="179"/>
      <c r="F26" s="150"/>
      <c r="G26" s="168"/>
      <c r="I26" s="23"/>
      <c r="J26" s="6"/>
    </row>
    <row r="27" spans="1:10" ht="54" customHeight="1" x14ac:dyDescent="0.25">
      <c r="A27" s="176">
        <v>9</v>
      </c>
      <c r="B27" s="186" t="s">
        <v>162</v>
      </c>
      <c r="C27" s="178" t="s">
        <v>154</v>
      </c>
      <c r="D27" s="30" t="s">
        <v>175</v>
      </c>
      <c r="E27" s="30">
        <v>60</v>
      </c>
      <c r="F27" s="149" t="s">
        <v>230</v>
      </c>
      <c r="G27" s="151" t="s">
        <v>231</v>
      </c>
      <c r="I27" s="23"/>
      <c r="J27" s="6"/>
    </row>
    <row r="28" spans="1:10" ht="50.25" customHeight="1" x14ac:dyDescent="0.25">
      <c r="A28" s="176"/>
      <c r="B28" s="186"/>
      <c r="C28" s="178"/>
      <c r="D28" s="30" t="s">
        <v>169</v>
      </c>
      <c r="E28" s="30">
        <v>60</v>
      </c>
      <c r="F28" s="150"/>
      <c r="G28" s="152"/>
      <c r="I28" s="23"/>
      <c r="J28" s="6"/>
    </row>
    <row r="29" spans="1:10" x14ac:dyDescent="0.25">
      <c r="A29" s="161" t="s">
        <v>165</v>
      </c>
      <c r="B29" s="161"/>
      <c r="C29" s="161"/>
      <c r="D29" s="161"/>
      <c r="E29" s="161"/>
      <c r="F29" s="161"/>
      <c r="G29" s="161"/>
      <c r="I29" s="20"/>
      <c r="J29" s="6"/>
    </row>
    <row r="30" spans="1:10" ht="31.5" x14ac:dyDescent="0.25">
      <c r="A30" s="31">
        <v>10</v>
      </c>
      <c r="B30" s="32" t="s">
        <v>163</v>
      </c>
      <c r="C30" s="33" t="s">
        <v>154</v>
      </c>
      <c r="D30" s="30" t="s">
        <v>169</v>
      </c>
      <c r="E30" s="30">
        <v>72</v>
      </c>
      <c r="F30" s="64" t="s">
        <v>232</v>
      </c>
      <c r="G30" s="69" t="s">
        <v>231</v>
      </c>
      <c r="I30" s="23"/>
      <c r="J30" s="6"/>
    </row>
    <row r="31" spans="1:10" ht="31.5" x14ac:dyDescent="0.25">
      <c r="A31" s="31">
        <v>11</v>
      </c>
      <c r="B31" s="32" t="s">
        <v>32</v>
      </c>
      <c r="C31" s="33" t="s">
        <v>164</v>
      </c>
      <c r="D31" s="30" t="s">
        <v>175</v>
      </c>
      <c r="E31" s="30">
        <v>40</v>
      </c>
      <c r="F31" s="63"/>
      <c r="G31" s="69" t="s">
        <v>231</v>
      </c>
      <c r="I31" s="23"/>
      <c r="J31" s="6"/>
    </row>
    <row r="32" spans="1:10" x14ac:dyDescent="0.25">
      <c r="A32" s="161" t="s">
        <v>167</v>
      </c>
      <c r="B32" s="161"/>
      <c r="C32" s="161"/>
      <c r="D32" s="161"/>
      <c r="E32" s="161"/>
      <c r="F32" s="161"/>
      <c r="G32" s="161"/>
      <c r="J32" s="6"/>
    </row>
    <row r="33" spans="1:10" ht="69.75" customHeight="1" x14ac:dyDescent="0.25">
      <c r="A33" s="31">
        <v>12</v>
      </c>
      <c r="B33" s="32" t="s">
        <v>168</v>
      </c>
      <c r="C33" s="60" t="s">
        <v>173</v>
      </c>
      <c r="D33" s="30" t="s">
        <v>169</v>
      </c>
      <c r="E33" s="30">
        <v>16</v>
      </c>
      <c r="F33" s="64" t="s">
        <v>233</v>
      </c>
      <c r="G33" s="69" t="s">
        <v>231</v>
      </c>
      <c r="I33" s="23"/>
      <c r="J33" s="6"/>
    </row>
    <row r="34" spans="1:10" ht="65.25" customHeight="1" x14ac:dyDescent="0.25">
      <c r="A34" s="31">
        <v>13</v>
      </c>
      <c r="B34" s="41" t="s">
        <v>170</v>
      </c>
      <c r="C34" s="60" t="s">
        <v>173</v>
      </c>
      <c r="D34" s="39" t="s">
        <v>171</v>
      </c>
      <c r="E34" s="39">
        <v>70</v>
      </c>
      <c r="F34" s="64" t="s">
        <v>233</v>
      </c>
      <c r="G34" s="69" t="s">
        <v>231</v>
      </c>
      <c r="I34" s="23"/>
      <c r="J34" s="6"/>
    </row>
    <row r="35" spans="1:10" ht="66" customHeight="1" x14ac:dyDescent="0.25">
      <c r="A35" s="31">
        <v>14</v>
      </c>
      <c r="B35" s="32" t="s">
        <v>172</v>
      </c>
      <c r="C35" s="60" t="s">
        <v>173</v>
      </c>
      <c r="D35" s="30" t="s">
        <v>169</v>
      </c>
      <c r="E35" s="30">
        <v>16</v>
      </c>
      <c r="F35" s="64" t="s">
        <v>233</v>
      </c>
      <c r="G35" s="69" t="s">
        <v>231</v>
      </c>
      <c r="I35" s="23"/>
      <c r="J35" s="6"/>
    </row>
    <row r="36" spans="1:10" ht="66.75" customHeight="1" x14ac:dyDescent="0.25">
      <c r="A36" s="31">
        <v>15</v>
      </c>
      <c r="B36" s="40" t="s">
        <v>187</v>
      </c>
      <c r="C36" s="39" t="s">
        <v>173</v>
      </c>
      <c r="D36" s="39" t="s">
        <v>171</v>
      </c>
      <c r="E36" s="39">
        <v>72</v>
      </c>
      <c r="F36" s="64" t="s">
        <v>234</v>
      </c>
      <c r="G36" s="69" t="s">
        <v>231</v>
      </c>
      <c r="I36" s="23"/>
      <c r="J36" s="6"/>
    </row>
    <row r="37" spans="1:10" x14ac:dyDescent="0.25">
      <c r="A37" s="176">
        <v>16</v>
      </c>
      <c r="B37" s="187" t="s">
        <v>174</v>
      </c>
      <c r="C37" s="162" t="s">
        <v>173</v>
      </c>
      <c r="D37" s="162" t="s">
        <v>169</v>
      </c>
      <c r="E37" s="163">
        <v>40</v>
      </c>
      <c r="F37" s="153" t="s">
        <v>234</v>
      </c>
      <c r="G37" s="160" t="s">
        <v>231</v>
      </c>
      <c r="I37" s="23"/>
      <c r="J37" s="6"/>
    </row>
    <row r="38" spans="1:10" ht="52.5" customHeight="1" x14ac:dyDescent="0.25">
      <c r="A38" s="176"/>
      <c r="B38" s="187"/>
      <c r="C38" s="162"/>
      <c r="D38" s="162"/>
      <c r="E38" s="163"/>
      <c r="F38" s="154"/>
      <c r="G38" s="160"/>
      <c r="I38" s="23"/>
      <c r="J38" s="6"/>
    </row>
    <row r="39" spans="1:10" ht="70.5" customHeight="1" x14ac:dyDescent="0.25">
      <c r="A39" s="44">
        <v>17</v>
      </c>
      <c r="B39" s="70" t="s">
        <v>188</v>
      </c>
      <c r="C39" s="37" t="s">
        <v>173</v>
      </c>
      <c r="D39" s="37" t="s">
        <v>169</v>
      </c>
      <c r="E39" s="38">
        <v>16</v>
      </c>
      <c r="F39" s="61" t="s">
        <v>234</v>
      </c>
      <c r="G39" s="69" t="s">
        <v>231</v>
      </c>
      <c r="I39" s="23"/>
      <c r="J39" s="6"/>
    </row>
    <row r="40" spans="1:10" ht="68.25" customHeight="1" x14ac:dyDescent="0.25">
      <c r="A40" s="44">
        <v>18</v>
      </c>
      <c r="B40" s="45" t="s">
        <v>190</v>
      </c>
      <c r="C40" s="42" t="s">
        <v>173</v>
      </c>
      <c r="D40" s="42" t="s">
        <v>169</v>
      </c>
      <c r="E40" s="43">
        <v>16</v>
      </c>
      <c r="F40" s="61" t="s">
        <v>234</v>
      </c>
      <c r="G40" s="69" t="s">
        <v>231</v>
      </c>
      <c r="I40" s="23"/>
      <c r="J40" s="6"/>
    </row>
    <row r="41" spans="1:10" x14ac:dyDescent="0.25">
      <c r="A41" s="183" t="s">
        <v>193</v>
      </c>
      <c r="B41" s="184"/>
      <c r="C41" s="184"/>
      <c r="D41" s="184"/>
      <c r="E41" s="184"/>
      <c r="F41" s="184"/>
      <c r="G41" s="185"/>
      <c r="I41" s="23"/>
      <c r="J41" s="6"/>
    </row>
    <row r="42" spans="1:10" ht="15.75" customHeight="1" x14ac:dyDescent="0.25">
      <c r="A42" s="170">
        <v>19</v>
      </c>
      <c r="B42" s="165" t="s">
        <v>194</v>
      </c>
      <c r="C42" s="162" t="s">
        <v>173</v>
      </c>
      <c r="D42" s="55" t="s">
        <v>175</v>
      </c>
      <c r="E42" s="56">
        <v>23</v>
      </c>
      <c r="F42" s="157"/>
      <c r="G42" s="155" t="s">
        <v>231</v>
      </c>
      <c r="I42" s="23"/>
      <c r="J42" s="6"/>
    </row>
    <row r="43" spans="1:10" ht="31.5" x14ac:dyDescent="0.25">
      <c r="A43" s="152"/>
      <c r="B43" s="165"/>
      <c r="C43" s="162"/>
      <c r="D43" s="55" t="s">
        <v>204</v>
      </c>
      <c r="E43" s="56">
        <v>8</v>
      </c>
      <c r="F43" s="158"/>
      <c r="G43" s="156"/>
      <c r="I43" s="23"/>
      <c r="J43" s="6"/>
    </row>
    <row r="44" spans="1:10" ht="15.75" customHeight="1" x14ac:dyDescent="0.25">
      <c r="A44" s="170">
        <v>20</v>
      </c>
      <c r="B44" s="165" t="s">
        <v>195</v>
      </c>
      <c r="C44" s="162" t="s">
        <v>205</v>
      </c>
      <c r="D44" s="55" t="s">
        <v>186</v>
      </c>
      <c r="E44" s="56">
        <v>16</v>
      </c>
      <c r="F44" s="157"/>
      <c r="G44" s="155" t="s">
        <v>231</v>
      </c>
      <c r="I44" s="23"/>
      <c r="J44" s="6"/>
    </row>
    <row r="45" spans="1:10" x14ac:dyDescent="0.25">
      <c r="A45" s="168"/>
      <c r="B45" s="165"/>
      <c r="C45" s="162"/>
      <c r="D45" s="55" t="s">
        <v>171</v>
      </c>
      <c r="E45" s="56">
        <v>16</v>
      </c>
      <c r="F45" s="159"/>
      <c r="G45" s="151"/>
      <c r="I45" s="23"/>
      <c r="J45" s="6"/>
    </row>
    <row r="46" spans="1:10" ht="31.5" x14ac:dyDescent="0.25">
      <c r="A46" s="152"/>
      <c r="B46" s="165"/>
      <c r="C46" s="162"/>
      <c r="D46" s="55" t="s">
        <v>204</v>
      </c>
      <c r="E46" s="56">
        <v>8</v>
      </c>
      <c r="F46" s="158"/>
      <c r="G46" s="156"/>
      <c r="I46" s="23"/>
      <c r="J46" s="6"/>
    </row>
    <row r="47" spans="1:10" ht="15.75" customHeight="1" x14ac:dyDescent="0.25">
      <c r="A47" s="170">
        <v>21</v>
      </c>
      <c r="B47" s="165" t="s">
        <v>196</v>
      </c>
      <c r="C47" s="162" t="s">
        <v>173</v>
      </c>
      <c r="D47" s="55" t="s">
        <v>175</v>
      </c>
      <c r="E47" s="56">
        <v>23</v>
      </c>
      <c r="F47" s="157"/>
      <c r="G47" s="155" t="s">
        <v>231</v>
      </c>
      <c r="I47" s="23"/>
      <c r="J47" s="6"/>
    </row>
    <row r="48" spans="1:10" ht="31.5" x14ac:dyDescent="0.25">
      <c r="A48" s="152"/>
      <c r="B48" s="165"/>
      <c r="C48" s="162"/>
      <c r="D48" s="55" t="s">
        <v>204</v>
      </c>
      <c r="E48" s="56">
        <v>8</v>
      </c>
      <c r="F48" s="158"/>
      <c r="G48" s="156"/>
      <c r="I48" s="23"/>
      <c r="J48" s="6"/>
    </row>
    <row r="49" spans="1:10" ht="15.75" customHeight="1" x14ac:dyDescent="0.25">
      <c r="A49" s="170">
        <v>22</v>
      </c>
      <c r="B49" s="165" t="s">
        <v>197</v>
      </c>
      <c r="C49" s="162" t="s">
        <v>173</v>
      </c>
      <c r="D49" s="57" t="s">
        <v>186</v>
      </c>
      <c r="E49" s="56">
        <v>16</v>
      </c>
      <c r="F49" s="157"/>
      <c r="G49" s="155" t="s">
        <v>231</v>
      </c>
      <c r="I49" s="23"/>
      <c r="J49" s="6"/>
    </row>
    <row r="50" spans="1:10" x14ac:dyDescent="0.25">
      <c r="A50" s="168"/>
      <c r="B50" s="165"/>
      <c r="C50" s="162"/>
      <c r="D50" s="57" t="s">
        <v>171</v>
      </c>
      <c r="E50" s="56">
        <v>16</v>
      </c>
      <c r="F50" s="159"/>
      <c r="G50" s="151"/>
      <c r="I50" s="23"/>
      <c r="J50" s="6"/>
    </row>
    <row r="51" spans="1:10" ht="31.5" x14ac:dyDescent="0.25">
      <c r="A51" s="152"/>
      <c r="B51" s="165"/>
      <c r="C51" s="162"/>
      <c r="D51" s="55" t="s">
        <v>204</v>
      </c>
      <c r="E51" s="56">
        <v>8</v>
      </c>
      <c r="F51" s="158"/>
      <c r="G51" s="156"/>
      <c r="I51" s="23"/>
      <c r="J51" s="6"/>
    </row>
    <row r="52" spans="1:10" ht="15.75" customHeight="1" x14ac:dyDescent="0.25">
      <c r="A52" s="170">
        <v>23</v>
      </c>
      <c r="B52" s="165" t="s">
        <v>198</v>
      </c>
      <c r="C52" s="162" t="s">
        <v>173</v>
      </c>
      <c r="D52" s="55" t="s">
        <v>175</v>
      </c>
      <c r="E52" s="56">
        <v>23</v>
      </c>
      <c r="F52" s="157"/>
      <c r="G52" s="155" t="s">
        <v>231</v>
      </c>
      <c r="I52" s="23"/>
      <c r="J52" s="6"/>
    </row>
    <row r="53" spans="1:10" ht="31.5" x14ac:dyDescent="0.25">
      <c r="A53" s="152"/>
      <c r="B53" s="165"/>
      <c r="C53" s="162"/>
      <c r="D53" s="55" t="s">
        <v>204</v>
      </c>
      <c r="E53" s="56">
        <v>8</v>
      </c>
      <c r="F53" s="158"/>
      <c r="G53" s="156"/>
      <c r="I53" s="23"/>
      <c r="J53" s="6"/>
    </row>
    <row r="54" spans="1:10" x14ac:dyDescent="0.25">
      <c r="A54" s="170">
        <v>24</v>
      </c>
      <c r="B54" s="165" t="s">
        <v>199</v>
      </c>
      <c r="C54" s="162" t="s">
        <v>205</v>
      </c>
      <c r="D54" s="55" t="s">
        <v>186</v>
      </c>
      <c r="E54" s="59">
        <v>16</v>
      </c>
      <c r="F54" s="157"/>
      <c r="G54" s="155" t="s">
        <v>231</v>
      </c>
      <c r="I54" s="23"/>
      <c r="J54" s="6"/>
    </row>
    <row r="55" spans="1:10" x14ac:dyDescent="0.25">
      <c r="A55" s="168"/>
      <c r="B55" s="165"/>
      <c r="C55" s="162"/>
      <c r="D55" s="55" t="s">
        <v>171</v>
      </c>
      <c r="E55" s="59">
        <v>16</v>
      </c>
      <c r="F55" s="159"/>
      <c r="G55" s="167"/>
      <c r="I55" s="23"/>
      <c r="J55" s="6"/>
    </row>
    <row r="56" spans="1:10" ht="31.5" x14ac:dyDescent="0.25">
      <c r="A56" s="152"/>
      <c r="B56" s="165"/>
      <c r="C56" s="162"/>
      <c r="D56" s="55" t="s">
        <v>204</v>
      </c>
      <c r="E56" s="56">
        <v>8</v>
      </c>
      <c r="F56" s="158"/>
      <c r="G56" s="166"/>
      <c r="I56" s="23"/>
      <c r="J56" s="6"/>
    </row>
    <row r="57" spans="1:10" x14ac:dyDescent="0.25">
      <c r="A57" s="170">
        <v>25</v>
      </c>
      <c r="B57" s="165" t="s">
        <v>200</v>
      </c>
      <c r="C57" s="162" t="s">
        <v>173</v>
      </c>
      <c r="D57" s="55" t="s">
        <v>175</v>
      </c>
      <c r="E57" s="55">
        <v>38</v>
      </c>
      <c r="F57" s="189"/>
      <c r="G57" s="155" t="s">
        <v>231</v>
      </c>
      <c r="I57" s="23"/>
      <c r="J57" s="6"/>
    </row>
    <row r="58" spans="1:10" ht="31.5" x14ac:dyDescent="0.25">
      <c r="A58" s="152"/>
      <c r="B58" s="165"/>
      <c r="C58" s="162"/>
      <c r="D58" s="55" t="s">
        <v>204</v>
      </c>
      <c r="E58" s="56">
        <v>17</v>
      </c>
      <c r="F58" s="158"/>
      <c r="G58" s="166"/>
      <c r="I58" s="23"/>
      <c r="J58" s="6"/>
    </row>
    <row r="59" spans="1:10" x14ac:dyDescent="0.25">
      <c r="A59" s="170">
        <v>26</v>
      </c>
      <c r="B59" s="165" t="s">
        <v>201</v>
      </c>
      <c r="C59" s="162" t="s">
        <v>205</v>
      </c>
      <c r="D59" s="55" t="s">
        <v>186</v>
      </c>
      <c r="E59" s="59">
        <v>26</v>
      </c>
      <c r="F59" s="157"/>
      <c r="G59" s="155" t="s">
        <v>231</v>
      </c>
      <c r="I59" s="23"/>
      <c r="J59" s="6"/>
    </row>
    <row r="60" spans="1:10" x14ac:dyDescent="0.25">
      <c r="A60" s="168"/>
      <c r="B60" s="165"/>
      <c r="C60" s="162"/>
      <c r="D60" s="57" t="s">
        <v>171</v>
      </c>
      <c r="E60" s="59">
        <v>26</v>
      </c>
      <c r="F60" s="159"/>
      <c r="G60" s="167"/>
      <c r="I60" s="23"/>
      <c r="J60" s="6"/>
    </row>
    <row r="61" spans="1:10" ht="31.5" x14ac:dyDescent="0.25">
      <c r="A61" s="152"/>
      <c r="B61" s="165"/>
      <c r="C61" s="162"/>
      <c r="D61" s="55" t="s">
        <v>204</v>
      </c>
      <c r="E61" s="56">
        <v>8</v>
      </c>
      <c r="F61" s="158"/>
      <c r="G61" s="166"/>
      <c r="I61" s="23"/>
      <c r="J61" s="6"/>
    </row>
    <row r="62" spans="1:10" x14ac:dyDescent="0.25">
      <c r="A62" s="170">
        <v>27</v>
      </c>
      <c r="B62" s="164" t="s">
        <v>206</v>
      </c>
      <c r="C62" s="162" t="s">
        <v>205</v>
      </c>
      <c r="D62" s="55" t="s">
        <v>175</v>
      </c>
      <c r="E62" s="55">
        <v>38</v>
      </c>
      <c r="F62" s="189"/>
      <c r="G62" s="155" t="s">
        <v>231</v>
      </c>
      <c r="I62" s="23"/>
      <c r="J62" s="6"/>
    </row>
    <row r="63" spans="1:10" ht="31.5" x14ac:dyDescent="0.25">
      <c r="A63" s="152"/>
      <c r="B63" s="164"/>
      <c r="C63" s="162"/>
      <c r="D63" s="55" t="s">
        <v>204</v>
      </c>
      <c r="E63" s="56">
        <v>17</v>
      </c>
      <c r="F63" s="158"/>
      <c r="G63" s="166"/>
      <c r="I63" s="23"/>
      <c r="J63" s="6"/>
    </row>
    <row r="64" spans="1:10" x14ac:dyDescent="0.25">
      <c r="A64" s="170">
        <v>28</v>
      </c>
      <c r="B64" s="164" t="s">
        <v>207</v>
      </c>
      <c r="C64" s="162" t="s">
        <v>205</v>
      </c>
      <c r="D64" s="55" t="s">
        <v>175</v>
      </c>
      <c r="E64" s="59">
        <v>26</v>
      </c>
      <c r="F64" s="157"/>
      <c r="G64" s="155" t="s">
        <v>231</v>
      </c>
      <c r="I64" s="23"/>
      <c r="J64" s="6"/>
    </row>
    <row r="65" spans="1:10" x14ac:dyDescent="0.25">
      <c r="A65" s="168"/>
      <c r="B65" s="164"/>
      <c r="C65" s="162"/>
      <c r="D65" s="57" t="s">
        <v>171</v>
      </c>
      <c r="E65" s="59">
        <v>26</v>
      </c>
      <c r="F65" s="159"/>
      <c r="G65" s="167"/>
      <c r="I65" s="23"/>
      <c r="J65" s="6"/>
    </row>
    <row r="66" spans="1:10" ht="31.5" x14ac:dyDescent="0.25">
      <c r="A66" s="152"/>
      <c r="B66" s="164"/>
      <c r="C66" s="162"/>
      <c r="D66" s="55" t="s">
        <v>204</v>
      </c>
      <c r="E66" s="56">
        <v>8</v>
      </c>
      <c r="F66" s="158"/>
      <c r="G66" s="166"/>
      <c r="I66" s="23"/>
      <c r="J66" s="6"/>
    </row>
    <row r="67" spans="1:10" x14ac:dyDescent="0.25">
      <c r="A67" s="170">
        <v>29</v>
      </c>
      <c r="B67" s="165" t="s">
        <v>208</v>
      </c>
      <c r="C67" s="162" t="s">
        <v>173</v>
      </c>
      <c r="D67" s="55" t="s">
        <v>175</v>
      </c>
      <c r="E67" s="55">
        <v>38</v>
      </c>
      <c r="F67" s="189"/>
      <c r="G67" s="155" t="s">
        <v>231</v>
      </c>
      <c r="I67" s="23"/>
      <c r="J67" s="6"/>
    </row>
    <row r="68" spans="1:10" ht="31.5" x14ac:dyDescent="0.25">
      <c r="A68" s="152"/>
      <c r="B68" s="165"/>
      <c r="C68" s="162"/>
      <c r="D68" s="55" t="s">
        <v>204</v>
      </c>
      <c r="E68" s="56">
        <v>17</v>
      </c>
      <c r="F68" s="158"/>
      <c r="G68" s="166"/>
      <c r="I68" s="23"/>
      <c r="J68" s="6"/>
    </row>
    <row r="69" spans="1:10" x14ac:dyDescent="0.25">
      <c r="A69" s="170">
        <v>30</v>
      </c>
      <c r="B69" s="165" t="s">
        <v>209</v>
      </c>
      <c r="C69" s="162" t="s">
        <v>205</v>
      </c>
      <c r="D69" s="55" t="s">
        <v>186</v>
      </c>
      <c r="E69" s="59">
        <v>26</v>
      </c>
      <c r="F69" s="157"/>
      <c r="G69" s="155" t="s">
        <v>231</v>
      </c>
      <c r="I69" s="23"/>
      <c r="J69" s="6"/>
    </row>
    <row r="70" spans="1:10" x14ac:dyDescent="0.25">
      <c r="A70" s="168"/>
      <c r="B70" s="165"/>
      <c r="C70" s="162"/>
      <c r="D70" s="57" t="s">
        <v>171</v>
      </c>
      <c r="E70" s="59">
        <v>26</v>
      </c>
      <c r="F70" s="159"/>
      <c r="G70" s="167"/>
      <c r="I70" s="23"/>
      <c r="J70" s="6"/>
    </row>
    <row r="71" spans="1:10" ht="31.5" x14ac:dyDescent="0.25">
      <c r="A71" s="152"/>
      <c r="B71" s="165"/>
      <c r="C71" s="162"/>
      <c r="D71" s="55" t="s">
        <v>204</v>
      </c>
      <c r="E71" s="56">
        <v>8</v>
      </c>
      <c r="F71" s="158"/>
      <c r="G71" s="166"/>
      <c r="I71" s="23"/>
      <c r="J71" s="6"/>
    </row>
    <row r="72" spans="1:10" x14ac:dyDescent="0.25">
      <c r="A72" s="170">
        <v>31</v>
      </c>
      <c r="B72" s="165" t="s">
        <v>210</v>
      </c>
      <c r="C72" s="162" t="s">
        <v>205</v>
      </c>
      <c r="D72" s="55" t="s">
        <v>175</v>
      </c>
      <c r="E72" s="55">
        <v>38</v>
      </c>
      <c r="F72" s="189"/>
      <c r="G72" s="155" t="s">
        <v>231</v>
      </c>
      <c r="I72" s="23"/>
      <c r="J72" s="6"/>
    </row>
    <row r="73" spans="1:10" ht="31.5" x14ac:dyDescent="0.25">
      <c r="A73" s="152"/>
      <c r="B73" s="165"/>
      <c r="C73" s="162"/>
      <c r="D73" s="55" t="s">
        <v>204</v>
      </c>
      <c r="E73" s="56">
        <v>17</v>
      </c>
      <c r="F73" s="158"/>
      <c r="G73" s="166"/>
      <c r="I73" s="23"/>
      <c r="J73" s="6"/>
    </row>
    <row r="74" spans="1:10" x14ac:dyDescent="0.25">
      <c r="A74" s="170">
        <v>32</v>
      </c>
      <c r="B74" s="165" t="s">
        <v>211</v>
      </c>
      <c r="C74" s="162" t="s">
        <v>205</v>
      </c>
      <c r="D74" s="55" t="s">
        <v>175</v>
      </c>
      <c r="E74" s="59">
        <v>26</v>
      </c>
      <c r="F74" s="157"/>
      <c r="G74" s="155" t="s">
        <v>231</v>
      </c>
      <c r="I74" s="23"/>
      <c r="J74" s="6"/>
    </row>
    <row r="75" spans="1:10" x14ac:dyDescent="0.25">
      <c r="A75" s="168"/>
      <c r="B75" s="165"/>
      <c r="C75" s="162"/>
      <c r="D75" s="57" t="s">
        <v>171</v>
      </c>
      <c r="E75" s="59">
        <v>26</v>
      </c>
      <c r="F75" s="159"/>
      <c r="G75" s="167"/>
      <c r="I75" s="23"/>
      <c r="J75" s="6"/>
    </row>
    <row r="76" spans="1:10" ht="31.5" x14ac:dyDescent="0.25">
      <c r="A76" s="152"/>
      <c r="B76" s="165"/>
      <c r="C76" s="162"/>
      <c r="D76" s="55" t="s">
        <v>204</v>
      </c>
      <c r="E76" s="56">
        <v>8</v>
      </c>
      <c r="F76" s="158"/>
      <c r="G76" s="166"/>
      <c r="I76" s="23"/>
      <c r="J76" s="6"/>
    </row>
    <row r="77" spans="1:10" x14ac:dyDescent="0.25">
      <c r="A77" s="170">
        <v>33</v>
      </c>
      <c r="B77" s="165" t="s">
        <v>212</v>
      </c>
      <c r="C77" s="162" t="s">
        <v>205</v>
      </c>
      <c r="D77" s="55" t="s">
        <v>175</v>
      </c>
      <c r="E77" s="55">
        <v>38</v>
      </c>
      <c r="F77" s="189"/>
      <c r="G77" s="155" t="s">
        <v>231</v>
      </c>
      <c r="I77" s="23"/>
      <c r="J77" s="6"/>
    </row>
    <row r="78" spans="1:10" ht="31.5" x14ac:dyDescent="0.25">
      <c r="A78" s="152"/>
      <c r="B78" s="165"/>
      <c r="C78" s="162"/>
      <c r="D78" s="55" t="s">
        <v>204</v>
      </c>
      <c r="E78" s="56">
        <v>17</v>
      </c>
      <c r="F78" s="158"/>
      <c r="G78" s="166"/>
      <c r="I78" s="23"/>
      <c r="J78" s="6"/>
    </row>
    <row r="79" spans="1:10" x14ac:dyDescent="0.25">
      <c r="A79" s="170">
        <v>34</v>
      </c>
      <c r="B79" s="165" t="s">
        <v>213</v>
      </c>
      <c r="C79" s="162" t="s">
        <v>205</v>
      </c>
      <c r="D79" s="55" t="s">
        <v>175</v>
      </c>
      <c r="E79" s="59">
        <v>26</v>
      </c>
      <c r="F79" s="157"/>
      <c r="G79" s="155" t="s">
        <v>231</v>
      </c>
      <c r="I79" s="23"/>
      <c r="J79" s="6"/>
    </row>
    <row r="80" spans="1:10" x14ac:dyDescent="0.25">
      <c r="A80" s="168"/>
      <c r="B80" s="165"/>
      <c r="C80" s="162"/>
      <c r="D80" s="57" t="s">
        <v>171</v>
      </c>
      <c r="E80" s="59">
        <v>26</v>
      </c>
      <c r="F80" s="159"/>
      <c r="G80" s="167"/>
      <c r="I80" s="23"/>
      <c r="J80" s="6"/>
    </row>
    <row r="81" spans="1:10" ht="31.5" x14ac:dyDescent="0.25">
      <c r="A81" s="152"/>
      <c r="B81" s="165"/>
      <c r="C81" s="162"/>
      <c r="D81" s="55" t="s">
        <v>204</v>
      </c>
      <c r="E81" s="56">
        <v>8</v>
      </c>
      <c r="F81" s="158"/>
      <c r="G81" s="166"/>
      <c r="I81" s="23"/>
      <c r="J81" s="6"/>
    </row>
    <row r="82" spans="1:10" x14ac:dyDescent="0.25">
      <c r="A82" s="170">
        <v>35</v>
      </c>
      <c r="B82" s="165" t="s">
        <v>214</v>
      </c>
      <c r="C82" s="162" t="s">
        <v>205</v>
      </c>
      <c r="D82" s="55" t="s">
        <v>175</v>
      </c>
      <c r="E82" s="55">
        <v>23</v>
      </c>
      <c r="F82" s="189"/>
      <c r="G82" s="155" t="s">
        <v>231</v>
      </c>
      <c r="I82" s="23"/>
      <c r="J82" s="6"/>
    </row>
    <row r="83" spans="1:10" ht="31.5" x14ac:dyDescent="0.25">
      <c r="A83" s="152"/>
      <c r="B83" s="165"/>
      <c r="C83" s="162"/>
      <c r="D83" s="55" t="s">
        <v>204</v>
      </c>
      <c r="E83" s="56">
        <v>7</v>
      </c>
      <c r="F83" s="158"/>
      <c r="G83" s="166"/>
      <c r="I83" s="23"/>
      <c r="J83" s="6"/>
    </row>
    <row r="84" spans="1:10" x14ac:dyDescent="0.25">
      <c r="A84" s="170">
        <v>36</v>
      </c>
      <c r="B84" s="165" t="s">
        <v>215</v>
      </c>
      <c r="C84" s="162" t="s">
        <v>205</v>
      </c>
      <c r="D84" s="55" t="s">
        <v>175</v>
      </c>
      <c r="E84" s="59">
        <v>16</v>
      </c>
      <c r="F84" s="157"/>
      <c r="G84" s="155" t="s">
        <v>231</v>
      </c>
      <c r="I84" s="23"/>
      <c r="J84" s="6"/>
    </row>
    <row r="85" spans="1:10" x14ac:dyDescent="0.25">
      <c r="A85" s="168"/>
      <c r="B85" s="165"/>
      <c r="C85" s="162"/>
      <c r="D85" s="57" t="s">
        <v>171</v>
      </c>
      <c r="E85" s="59">
        <v>16</v>
      </c>
      <c r="F85" s="159"/>
      <c r="G85" s="167"/>
      <c r="I85" s="23"/>
      <c r="J85" s="6"/>
    </row>
    <row r="86" spans="1:10" ht="31.5" x14ac:dyDescent="0.25">
      <c r="A86" s="152"/>
      <c r="B86" s="165"/>
      <c r="C86" s="162"/>
      <c r="D86" s="55" t="s">
        <v>204</v>
      </c>
      <c r="E86" s="56">
        <v>5</v>
      </c>
      <c r="F86" s="158"/>
      <c r="G86" s="166"/>
      <c r="I86" s="23"/>
      <c r="J86" s="6"/>
    </row>
    <row r="87" spans="1:10" ht="31.5" x14ac:dyDescent="0.25">
      <c r="A87" s="53">
        <v>37</v>
      </c>
      <c r="B87" s="54" t="s">
        <v>216</v>
      </c>
      <c r="C87" s="55" t="s">
        <v>217</v>
      </c>
      <c r="D87" s="55" t="s">
        <v>175</v>
      </c>
      <c r="E87" s="56">
        <v>33</v>
      </c>
      <c r="F87" s="62"/>
      <c r="G87" s="71" t="s">
        <v>231</v>
      </c>
      <c r="I87" s="23"/>
      <c r="J87" s="6"/>
    </row>
    <row r="88" spans="1:10" ht="15.75" customHeight="1" x14ac:dyDescent="0.25">
      <c r="A88" s="170">
        <v>38</v>
      </c>
      <c r="B88" s="165" t="s">
        <v>218</v>
      </c>
      <c r="C88" s="162" t="s">
        <v>219</v>
      </c>
      <c r="D88" s="55" t="s">
        <v>175</v>
      </c>
      <c r="E88" s="59">
        <v>24</v>
      </c>
      <c r="F88" s="157"/>
      <c r="G88" s="155" t="s">
        <v>231</v>
      </c>
      <c r="I88" s="23"/>
      <c r="J88" s="6"/>
    </row>
    <row r="89" spans="1:10" x14ac:dyDescent="0.25">
      <c r="A89" s="152"/>
      <c r="B89" s="165"/>
      <c r="C89" s="162"/>
      <c r="D89" s="55" t="s">
        <v>171</v>
      </c>
      <c r="E89" s="59">
        <v>24</v>
      </c>
      <c r="F89" s="158"/>
      <c r="G89" s="166"/>
      <c r="I89" s="23"/>
      <c r="J89" s="6"/>
    </row>
    <row r="90" spans="1:10" ht="31.5" x14ac:dyDescent="0.25">
      <c r="A90" s="53">
        <v>39</v>
      </c>
      <c r="B90" s="54" t="s">
        <v>220</v>
      </c>
      <c r="C90" s="55" t="s">
        <v>219</v>
      </c>
      <c r="D90" s="55" t="s">
        <v>175</v>
      </c>
      <c r="E90" s="56">
        <v>48</v>
      </c>
      <c r="F90" s="62"/>
      <c r="G90" s="71" t="s">
        <v>231</v>
      </c>
      <c r="I90" s="23"/>
      <c r="J90" s="6"/>
    </row>
    <row r="91" spans="1:10" ht="15.75" customHeight="1" x14ac:dyDescent="0.25">
      <c r="A91" s="170">
        <v>40</v>
      </c>
      <c r="B91" s="165" t="s">
        <v>221</v>
      </c>
      <c r="C91" s="162" t="s">
        <v>217</v>
      </c>
      <c r="D91" s="55" t="s">
        <v>186</v>
      </c>
      <c r="E91" s="56">
        <v>32</v>
      </c>
      <c r="F91" s="157"/>
      <c r="G91" s="155" t="s">
        <v>231</v>
      </c>
      <c r="I91" s="23"/>
      <c r="J91" s="6"/>
    </row>
    <row r="92" spans="1:10" x14ac:dyDescent="0.25">
      <c r="A92" s="152"/>
      <c r="B92" s="165"/>
      <c r="C92" s="162"/>
      <c r="D92" s="57" t="s">
        <v>171</v>
      </c>
      <c r="E92" s="58">
        <v>32</v>
      </c>
      <c r="F92" s="158"/>
      <c r="G92" s="166"/>
      <c r="I92" s="23"/>
      <c r="J92" s="6"/>
    </row>
    <row r="93" spans="1:10" ht="31.5" x14ac:dyDescent="0.25">
      <c r="A93" s="53">
        <v>41</v>
      </c>
      <c r="B93" s="54" t="s">
        <v>222</v>
      </c>
      <c r="C93" s="55" t="s">
        <v>219</v>
      </c>
      <c r="D93" s="55" t="s">
        <v>171</v>
      </c>
      <c r="E93" s="56">
        <v>32</v>
      </c>
      <c r="F93" s="62"/>
      <c r="G93" s="71" t="s">
        <v>231</v>
      </c>
      <c r="I93" s="23"/>
      <c r="J93" s="6"/>
    </row>
    <row r="94" spans="1:10" x14ac:dyDescent="0.25">
      <c r="A94" s="161" t="s">
        <v>176</v>
      </c>
      <c r="B94" s="161"/>
      <c r="C94" s="161"/>
      <c r="D94" s="161"/>
      <c r="E94" s="161"/>
      <c r="F94" s="161"/>
      <c r="G94" s="161"/>
      <c r="J94" s="6"/>
    </row>
    <row r="95" spans="1:10" x14ac:dyDescent="0.25">
      <c r="A95" s="176">
        <v>42</v>
      </c>
      <c r="B95" s="165" t="s">
        <v>223</v>
      </c>
      <c r="C95" s="162" t="s">
        <v>177</v>
      </c>
      <c r="D95" s="162" t="s">
        <v>169</v>
      </c>
      <c r="E95" s="163">
        <v>40</v>
      </c>
      <c r="F95" s="153" t="s">
        <v>235</v>
      </c>
      <c r="G95" s="160" t="s">
        <v>231</v>
      </c>
      <c r="I95" s="23"/>
      <c r="J95" s="6"/>
    </row>
    <row r="96" spans="1:10" ht="55.5" customHeight="1" x14ac:dyDescent="0.25">
      <c r="A96" s="176"/>
      <c r="B96" s="165"/>
      <c r="C96" s="162"/>
      <c r="D96" s="174"/>
      <c r="E96" s="175"/>
      <c r="F96" s="150"/>
      <c r="G96" s="160"/>
      <c r="I96" s="23"/>
      <c r="J96" s="6"/>
    </row>
    <row r="97" spans="1:10" ht="15.75" customHeight="1" x14ac:dyDescent="0.25">
      <c r="A97" s="176">
        <v>43</v>
      </c>
      <c r="B97" s="165" t="s">
        <v>178</v>
      </c>
      <c r="C97" s="162" t="s">
        <v>177</v>
      </c>
      <c r="D97" s="162" t="s">
        <v>169</v>
      </c>
      <c r="E97" s="163">
        <v>16</v>
      </c>
      <c r="F97" s="153" t="s">
        <v>235</v>
      </c>
      <c r="G97" s="160" t="s">
        <v>231</v>
      </c>
      <c r="I97" s="23"/>
      <c r="J97" s="6"/>
    </row>
    <row r="98" spans="1:10" ht="54" customHeight="1" x14ac:dyDescent="0.25">
      <c r="A98" s="176"/>
      <c r="B98" s="165"/>
      <c r="C98" s="162"/>
      <c r="D98" s="174"/>
      <c r="E98" s="175"/>
      <c r="F98" s="150"/>
      <c r="G98" s="160"/>
      <c r="I98" s="23"/>
      <c r="J98" s="6"/>
    </row>
    <row r="99" spans="1:10" ht="15.75" customHeight="1" x14ac:dyDescent="0.25">
      <c r="A99" s="176">
        <v>44</v>
      </c>
      <c r="B99" s="165" t="s">
        <v>179</v>
      </c>
      <c r="C99" s="162" t="s">
        <v>177</v>
      </c>
      <c r="D99" s="162" t="s">
        <v>169</v>
      </c>
      <c r="E99" s="163">
        <v>40</v>
      </c>
      <c r="F99" s="153" t="s">
        <v>235</v>
      </c>
      <c r="G99" s="160" t="s">
        <v>231</v>
      </c>
      <c r="I99" s="23"/>
      <c r="J99" s="6"/>
    </row>
    <row r="100" spans="1:10" ht="58.5" customHeight="1" x14ac:dyDescent="0.25">
      <c r="A100" s="176"/>
      <c r="B100" s="165"/>
      <c r="C100" s="162"/>
      <c r="D100" s="174"/>
      <c r="E100" s="188"/>
      <c r="F100" s="150"/>
      <c r="G100" s="160"/>
      <c r="I100" s="23"/>
      <c r="J100" s="6"/>
    </row>
    <row r="101" spans="1:10" ht="15.75" customHeight="1" x14ac:dyDescent="0.25">
      <c r="A101" s="176">
        <v>45</v>
      </c>
      <c r="B101" s="165" t="s">
        <v>180</v>
      </c>
      <c r="C101" s="162" t="s">
        <v>177</v>
      </c>
      <c r="D101" s="162" t="s">
        <v>169</v>
      </c>
      <c r="E101" s="163">
        <v>16</v>
      </c>
      <c r="F101" s="153" t="s">
        <v>235</v>
      </c>
      <c r="G101" s="160" t="s">
        <v>231</v>
      </c>
      <c r="I101" s="23"/>
      <c r="J101" s="6"/>
    </row>
    <row r="102" spans="1:10" x14ac:dyDescent="0.25">
      <c r="A102" s="176"/>
      <c r="B102" s="165"/>
      <c r="C102" s="162"/>
      <c r="D102" s="162"/>
      <c r="E102" s="163"/>
      <c r="F102" s="190"/>
      <c r="G102" s="160"/>
      <c r="I102" s="23"/>
      <c r="J102" s="6"/>
    </row>
    <row r="103" spans="1:10" ht="36.75" customHeight="1" x14ac:dyDescent="0.25">
      <c r="A103" s="176"/>
      <c r="B103" s="165"/>
      <c r="C103" s="162"/>
      <c r="D103" s="174"/>
      <c r="E103" s="175"/>
      <c r="F103" s="191"/>
      <c r="G103" s="160"/>
      <c r="I103" s="23"/>
      <c r="J103" s="6"/>
    </row>
    <row r="104" spans="1:10" x14ac:dyDescent="0.25">
      <c r="A104" s="176">
        <v>46</v>
      </c>
      <c r="B104" s="165" t="s">
        <v>181</v>
      </c>
      <c r="C104" s="162" t="s">
        <v>177</v>
      </c>
      <c r="D104" s="162" t="s">
        <v>169</v>
      </c>
      <c r="E104" s="163">
        <v>16</v>
      </c>
      <c r="F104" s="153" t="s">
        <v>235</v>
      </c>
      <c r="G104" s="160" t="s">
        <v>231</v>
      </c>
      <c r="I104" s="23"/>
      <c r="J104" s="6"/>
    </row>
    <row r="105" spans="1:10" ht="15.75" customHeight="1" x14ac:dyDescent="0.25">
      <c r="A105" s="176"/>
      <c r="B105" s="165"/>
      <c r="C105" s="162"/>
      <c r="D105" s="162"/>
      <c r="E105" s="163"/>
      <c r="F105" s="190"/>
      <c r="G105" s="160"/>
      <c r="I105" s="23"/>
      <c r="J105" s="6"/>
    </row>
    <row r="106" spans="1:10" ht="39" customHeight="1" x14ac:dyDescent="0.25">
      <c r="A106" s="176"/>
      <c r="B106" s="165"/>
      <c r="C106" s="162"/>
      <c r="D106" s="174"/>
      <c r="E106" s="175"/>
      <c r="F106" s="191"/>
      <c r="G106" s="160"/>
      <c r="I106" s="23"/>
      <c r="J106" s="6"/>
    </row>
    <row r="107" spans="1:10" ht="15.75" customHeight="1" x14ac:dyDescent="0.25">
      <c r="A107" s="176">
        <v>47</v>
      </c>
      <c r="B107" s="165" t="s">
        <v>182</v>
      </c>
      <c r="C107" s="162" t="s">
        <v>177</v>
      </c>
      <c r="D107" s="162" t="s">
        <v>169</v>
      </c>
      <c r="E107" s="163">
        <v>16</v>
      </c>
      <c r="F107" s="153" t="s">
        <v>235</v>
      </c>
      <c r="G107" s="160" t="s">
        <v>231</v>
      </c>
      <c r="I107" s="23"/>
      <c r="J107" s="6"/>
    </row>
    <row r="108" spans="1:10" ht="48.75" customHeight="1" x14ac:dyDescent="0.25">
      <c r="A108" s="176"/>
      <c r="B108" s="165"/>
      <c r="C108" s="162"/>
      <c r="D108" s="174"/>
      <c r="E108" s="175"/>
      <c r="F108" s="191"/>
      <c r="G108" s="160"/>
      <c r="I108" s="23"/>
      <c r="J108" s="6"/>
    </row>
    <row r="109" spans="1:10" ht="15.75" customHeight="1" x14ac:dyDescent="0.25">
      <c r="A109" s="176">
        <v>48</v>
      </c>
      <c r="B109" s="165" t="s">
        <v>183</v>
      </c>
      <c r="C109" s="162" t="s">
        <v>177</v>
      </c>
      <c r="D109" s="162" t="s">
        <v>169</v>
      </c>
      <c r="E109" s="163">
        <v>16</v>
      </c>
      <c r="F109" s="153" t="s">
        <v>235</v>
      </c>
      <c r="G109" s="160" t="s">
        <v>231</v>
      </c>
      <c r="I109" s="23"/>
      <c r="J109" s="6"/>
    </row>
    <row r="110" spans="1:10" ht="50.25" customHeight="1" x14ac:dyDescent="0.25">
      <c r="A110" s="176"/>
      <c r="B110" s="165"/>
      <c r="C110" s="162"/>
      <c r="D110" s="174"/>
      <c r="E110" s="175"/>
      <c r="F110" s="191"/>
      <c r="G110" s="160"/>
      <c r="I110" s="23"/>
      <c r="J110" s="6"/>
    </row>
    <row r="111" spans="1:10" x14ac:dyDescent="0.25">
      <c r="A111" s="161" t="s">
        <v>184</v>
      </c>
      <c r="B111" s="161"/>
      <c r="C111" s="161"/>
      <c r="D111" s="161"/>
      <c r="E111" s="161"/>
      <c r="F111" s="161"/>
      <c r="G111" s="161"/>
      <c r="J111" s="6"/>
    </row>
    <row r="112" spans="1:10" ht="47.25" x14ac:dyDescent="0.25">
      <c r="A112" s="50">
        <v>49</v>
      </c>
      <c r="B112" s="51" t="s">
        <v>185</v>
      </c>
      <c r="C112" s="48" t="s">
        <v>164</v>
      </c>
      <c r="D112" s="48" t="s">
        <v>186</v>
      </c>
      <c r="E112" s="49">
        <v>137</v>
      </c>
      <c r="F112" s="72" t="s">
        <v>236</v>
      </c>
      <c r="G112" s="71" t="s">
        <v>231</v>
      </c>
      <c r="I112" s="23"/>
      <c r="J112" s="6"/>
    </row>
    <row r="113" spans="1:10" ht="157.5" x14ac:dyDescent="0.25">
      <c r="A113" s="50">
        <v>50</v>
      </c>
      <c r="B113" s="46" t="s">
        <v>202</v>
      </c>
      <c r="C113" s="47" t="s">
        <v>173</v>
      </c>
      <c r="D113" s="47" t="s">
        <v>169</v>
      </c>
      <c r="E113" s="47">
        <v>40</v>
      </c>
      <c r="F113" s="73" t="s">
        <v>237</v>
      </c>
      <c r="G113" s="71" t="s">
        <v>231</v>
      </c>
      <c r="I113" s="23"/>
      <c r="J113" s="6"/>
    </row>
    <row r="114" spans="1:10" x14ac:dyDescent="0.25">
      <c r="A114" s="172" t="s">
        <v>189</v>
      </c>
      <c r="B114" s="173"/>
      <c r="C114" s="173"/>
      <c r="D114" s="173"/>
      <c r="E114" s="173"/>
      <c r="F114" s="173"/>
      <c r="G114" s="173"/>
      <c r="I114" s="23"/>
      <c r="J114" s="6"/>
    </row>
    <row r="115" spans="1:10" x14ac:dyDescent="0.25">
      <c r="A115" s="50">
        <v>51</v>
      </c>
      <c r="B115" s="51" t="s">
        <v>191</v>
      </c>
      <c r="C115" s="47" t="s">
        <v>177</v>
      </c>
      <c r="D115" s="47" t="s">
        <v>169</v>
      </c>
      <c r="E115" s="49">
        <v>16</v>
      </c>
      <c r="F115" s="62"/>
      <c r="G115" s="71" t="s">
        <v>231</v>
      </c>
      <c r="I115" s="23"/>
      <c r="J115" s="6"/>
    </row>
    <row r="116" spans="1:10" x14ac:dyDescent="0.25">
      <c r="A116" s="50">
        <v>52</v>
      </c>
      <c r="B116" s="46" t="s">
        <v>192</v>
      </c>
      <c r="C116" s="47" t="s">
        <v>177</v>
      </c>
      <c r="D116" s="47" t="s">
        <v>169</v>
      </c>
      <c r="E116" s="47">
        <v>16</v>
      </c>
      <c r="F116" s="47"/>
      <c r="G116" s="71" t="s">
        <v>231</v>
      </c>
      <c r="I116" s="23"/>
      <c r="J116" s="6"/>
    </row>
    <row r="117" spans="1:10" x14ac:dyDescent="0.25">
      <c r="A117" s="50">
        <v>53</v>
      </c>
      <c r="B117" s="52" t="s">
        <v>203</v>
      </c>
      <c r="C117" s="48" t="s">
        <v>164</v>
      </c>
      <c r="D117" s="47" t="s">
        <v>169</v>
      </c>
      <c r="E117" s="47">
        <v>8</v>
      </c>
      <c r="F117" s="46"/>
      <c r="G117" s="71" t="s">
        <v>231</v>
      </c>
      <c r="H117" s="13"/>
      <c r="I117" s="13"/>
    </row>
    <row r="118" spans="1:10" x14ac:dyDescent="0.25">
      <c r="A118" s="171"/>
      <c r="B118" s="171"/>
      <c r="C118" s="171"/>
      <c r="D118" s="171"/>
      <c r="E118" s="171"/>
      <c r="F118" s="171"/>
      <c r="G118" s="171"/>
      <c r="H118" s="13"/>
      <c r="I118" s="13"/>
    </row>
    <row r="119" spans="1:10" x14ac:dyDescent="0.25">
      <c r="A119" s="106"/>
      <c r="B119" s="106"/>
      <c r="C119" s="106"/>
      <c r="D119" s="106"/>
      <c r="E119" s="106"/>
      <c r="F119" s="106"/>
      <c r="G119" s="106"/>
      <c r="H119" s="13"/>
      <c r="I119" s="13"/>
    </row>
    <row r="120" spans="1:10" x14ac:dyDescent="0.25">
      <c r="A120" s="171"/>
      <c r="B120" s="171"/>
      <c r="C120" s="171"/>
      <c r="D120" s="171"/>
      <c r="E120" s="171"/>
      <c r="F120" s="171"/>
      <c r="G120" s="171"/>
      <c r="H120" s="34"/>
      <c r="I120" s="34"/>
    </row>
    <row r="121" spans="1:10" x14ac:dyDescent="0.25">
      <c r="A121" s="106"/>
      <c r="B121" s="106"/>
      <c r="C121" s="106"/>
      <c r="D121" s="106"/>
      <c r="E121" s="106"/>
      <c r="F121" s="106"/>
      <c r="G121" s="106"/>
    </row>
    <row r="122" spans="1:10" x14ac:dyDescent="0.25">
      <c r="A122" s="171"/>
      <c r="B122" s="171"/>
      <c r="C122" s="171"/>
      <c r="D122" s="171"/>
      <c r="E122" s="171"/>
      <c r="F122" s="171"/>
      <c r="G122" s="171"/>
    </row>
    <row r="123" spans="1:10" x14ac:dyDescent="0.25">
      <c r="A123" s="106"/>
      <c r="B123" s="106"/>
      <c r="C123" s="106"/>
      <c r="D123" s="106"/>
      <c r="E123" s="106"/>
      <c r="F123" s="106"/>
      <c r="G123" s="106"/>
      <c r="H123" s="21"/>
    </row>
    <row r="124" spans="1:10" x14ac:dyDescent="0.25">
      <c r="A124" s="171"/>
      <c r="B124" s="171"/>
      <c r="C124" s="171"/>
      <c r="D124" s="171"/>
      <c r="E124" s="171"/>
      <c r="F124" s="171"/>
      <c r="G124" s="171"/>
    </row>
    <row r="125" spans="1:10" x14ac:dyDescent="0.25">
      <c r="A125" s="106"/>
      <c r="B125" s="106"/>
      <c r="C125" s="106"/>
      <c r="D125" s="106"/>
      <c r="E125" s="106"/>
      <c r="F125" s="106"/>
      <c r="G125" s="106"/>
    </row>
    <row r="126" spans="1:10" x14ac:dyDescent="0.25">
      <c r="A126" s="106"/>
      <c r="B126" s="106"/>
      <c r="C126" s="106"/>
      <c r="D126" s="106"/>
      <c r="E126" s="106"/>
      <c r="F126" s="106"/>
      <c r="G126" s="106"/>
    </row>
    <row r="127" spans="1:10" x14ac:dyDescent="0.25">
      <c r="A127" s="106"/>
      <c r="B127" s="106"/>
      <c r="C127" s="106"/>
      <c r="D127" s="106"/>
      <c r="E127" s="106"/>
      <c r="F127" s="106"/>
      <c r="G127" s="106"/>
    </row>
    <row r="128" spans="1:10" x14ac:dyDescent="0.25">
      <c r="A128" s="171"/>
      <c r="B128" s="171"/>
      <c r="C128" s="171"/>
      <c r="D128" s="171"/>
      <c r="E128" s="171"/>
      <c r="F128" s="171"/>
      <c r="G128" s="171"/>
    </row>
    <row r="129" spans="1:7" x14ac:dyDescent="0.25">
      <c r="A129" s="106"/>
      <c r="B129" s="106"/>
      <c r="C129" s="106"/>
      <c r="D129" s="106"/>
      <c r="E129" s="106"/>
      <c r="F129" s="106"/>
      <c r="G129" s="106"/>
    </row>
    <row r="130" spans="1:7" x14ac:dyDescent="0.25">
      <c r="A130" s="106"/>
      <c r="B130" s="106"/>
      <c r="C130" s="106"/>
      <c r="D130" s="106"/>
      <c r="E130" s="106"/>
      <c r="F130" s="106"/>
      <c r="G130" s="106"/>
    </row>
    <row r="133" spans="1:7" ht="37.5" x14ac:dyDescent="0.3">
      <c r="B133" s="35" t="s">
        <v>225</v>
      </c>
      <c r="C133" s="36"/>
      <c r="E133" s="35" t="s">
        <v>224</v>
      </c>
      <c r="F133" s="35"/>
    </row>
  </sheetData>
  <mergeCells count="230">
    <mergeCell ref="F101:F103"/>
    <mergeCell ref="F104:F106"/>
    <mergeCell ref="F107:F108"/>
    <mergeCell ref="F109:F110"/>
    <mergeCell ref="F74:F76"/>
    <mergeCell ref="G74:G76"/>
    <mergeCell ref="F77:F78"/>
    <mergeCell ref="G77:G78"/>
    <mergeCell ref="F79:F81"/>
    <mergeCell ref="G79:G81"/>
    <mergeCell ref="F82:F83"/>
    <mergeCell ref="G82:G83"/>
    <mergeCell ref="F84:F86"/>
    <mergeCell ref="G84:G86"/>
    <mergeCell ref="G101:G103"/>
    <mergeCell ref="G104:G106"/>
    <mergeCell ref="F97:F98"/>
    <mergeCell ref="F99:F100"/>
    <mergeCell ref="G67:G68"/>
    <mergeCell ref="F69:F71"/>
    <mergeCell ref="G69:G71"/>
    <mergeCell ref="F72:F73"/>
    <mergeCell ref="G72:G73"/>
    <mergeCell ref="F88:F89"/>
    <mergeCell ref="G88:G89"/>
    <mergeCell ref="F91:F92"/>
    <mergeCell ref="G91:G92"/>
    <mergeCell ref="B37:B38"/>
    <mergeCell ref="C37:C38"/>
    <mergeCell ref="E99:E100"/>
    <mergeCell ref="D101:D103"/>
    <mergeCell ref="E101:E103"/>
    <mergeCell ref="B20:B21"/>
    <mergeCell ref="A24:A26"/>
    <mergeCell ref="B24:B26"/>
    <mergeCell ref="A7:G7"/>
    <mergeCell ref="C8:C9"/>
    <mergeCell ref="C10:C12"/>
    <mergeCell ref="G44:G46"/>
    <mergeCell ref="G47:G48"/>
    <mergeCell ref="G49:G51"/>
    <mergeCell ref="G52:G53"/>
    <mergeCell ref="F47:F48"/>
    <mergeCell ref="F49:F51"/>
    <mergeCell ref="F52:F53"/>
    <mergeCell ref="F54:F56"/>
    <mergeCell ref="G54:G56"/>
    <mergeCell ref="F57:F58"/>
    <mergeCell ref="G57:G58"/>
    <mergeCell ref="F59:F61"/>
    <mergeCell ref="G59:G61"/>
    <mergeCell ref="C44:C46"/>
    <mergeCell ref="B47:B48"/>
    <mergeCell ref="C47:C48"/>
    <mergeCell ref="A99:A100"/>
    <mergeCell ref="B99:B100"/>
    <mergeCell ref="C99:C100"/>
    <mergeCell ref="A101:A103"/>
    <mergeCell ref="B101:B103"/>
    <mergeCell ref="C101:C103"/>
    <mergeCell ref="B49:B51"/>
    <mergeCell ref="C49:C51"/>
    <mergeCell ref="B52:B53"/>
    <mergeCell ref="C52:C53"/>
    <mergeCell ref="B54:B56"/>
    <mergeCell ref="C54:C56"/>
    <mergeCell ref="B57:B58"/>
    <mergeCell ref="C57:C58"/>
    <mergeCell ref="B59:B61"/>
    <mergeCell ref="B72:B73"/>
    <mergeCell ref="C72:C73"/>
    <mergeCell ref="B74:B76"/>
    <mergeCell ref="C74:C76"/>
    <mergeCell ref="B77:B78"/>
    <mergeCell ref="C77:C78"/>
    <mergeCell ref="A2:G2"/>
    <mergeCell ref="A3:G3"/>
    <mergeCell ref="A4:G4"/>
    <mergeCell ref="C22:C23"/>
    <mergeCell ref="A41:G41"/>
    <mergeCell ref="A22:A23"/>
    <mergeCell ref="B22:B23"/>
    <mergeCell ref="D104:D106"/>
    <mergeCell ref="E104:E106"/>
    <mergeCell ref="B27:B28"/>
    <mergeCell ref="A27:A28"/>
    <mergeCell ref="C27:C28"/>
    <mergeCell ref="E14:E15"/>
    <mergeCell ref="C16:C17"/>
    <mergeCell ref="C18:C19"/>
    <mergeCell ref="C20:C21"/>
    <mergeCell ref="A16:A17"/>
    <mergeCell ref="B16:B17"/>
    <mergeCell ref="A13:A15"/>
    <mergeCell ref="B13:B15"/>
    <mergeCell ref="C13:C15"/>
    <mergeCell ref="D14:D15"/>
    <mergeCell ref="A18:A19"/>
    <mergeCell ref="A29:G29"/>
    <mergeCell ref="B18:B19"/>
    <mergeCell ref="C24:C26"/>
    <mergeCell ref="D25:D26"/>
    <mergeCell ref="E25:E26"/>
    <mergeCell ref="A20:A21"/>
    <mergeCell ref="E11:E12"/>
    <mergeCell ref="D11:D12"/>
    <mergeCell ref="A10:A12"/>
    <mergeCell ref="B10:B12"/>
    <mergeCell ref="A8:A9"/>
    <mergeCell ref="B8:B9"/>
    <mergeCell ref="A120:G120"/>
    <mergeCell ref="G37:G38"/>
    <mergeCell ref="A94:G94"/>
    <mergeCell ref="A95:A96"/>
    <mergeCell ref="B95:B96"/>
    <mergeCell ref="C95:C96"/>
    <mergeCell ref="A97:A98"/>
    <mergeCell ref="B97:B98"/>
    <mergeCell ref="C97:C98"/>
    <mergeCell ref="D97:D98"/>
    <mergeCell ref="E97:E98"/>
    <mergeCell ref="G97:G98"/>
    <mergeCell ref="D95:D96"/>
    <mergeCell ref="E95:E96"/>
    <mergeCell ref="G95:G96"/>
    <mergeCell ref="A37:A38"/>
    <mergeCell ref="A104:A106"/>
    <mergeCell ref="G107:G108"/>
    <mergeCell ref="G109:G110"/>
    <mergeCell ref="A111:G111"/>
    <mergeCell ref="D99:D100"/>
    <mergeCell ref="B107:B108"/>
    <mergeCell ref="A130:G130"/>
    <mergeCell ref="A121:G121"/>
    <mergeCell ref="A122:G122"/>
    <mergeCell ref="A123:G123"/>
    <mergeCell ref="A124:G124"/>
    <mergeCell ref="A125:G125"/>
    <mergeCell ref="A126:G126"/>
    <mergeCell ref="A127:G127"/>
    <mergeCell ref="A128:G128"/>
    <mergeCell ref="A129:G129"/>
    <mergeCell ref="C84:C86"/>
    <mergeCell ref="C59:C61"/>
    <mergeCell ref="A119:G119"/>
    <mergeCell ref="A118:G118"/>
    <mergeCell ref="A114:G114"/>
    <mergeCell ref="B104:B106"/>
    <mergeCell ref="C104:C106"/>
    <mergeCell ref="D107:D108"/>
    <mergeCell ref="E107:E108"/>
    <mergeCell ref="D109:D110"/>
    <mergeCell ref="E109:E110"/>
    <mergeCell ref="A107:A108"/>
    <mergeCell ref="C107:C108"/>
    <mergeCell ref="A109:A110"/>
    <mergeCell ref="B109:B110"/>
    <mergeCell ref="C109:C110"/>
    <mergeCell ref="B88:B89"/>
    <mergeCell ref="C88:C89"/>
    <mergeCell ref="A88:A89"/>
    <mergeCell ref="F62:F63"/>
    <mergeCell ref="G62:G63"/>
    <mergeCell ref="F64:F66"/>
    <mergeCell ref="F67:F68"/>
    <mergeCell ref="G64:G66"/>
    <mergeCell ref="C91:C92"/>
    <mergeCell ref="A42:A43"/>
    <mergeCell ref="A44:A46"/>
    <mergeCell ref="A47:A48"/>
    <mergeCell ref="A49:A51"/>
    <mergeCell ref="A52:A53"/>
    <mergeCell ref="A54:A56"/>
    <mergeCell ref="A57:A58"/>
    <mergeCell ref="A59:A61"/>
    <mergeCell ref="A62:A63"/>
    <mergeCell ref="A64:A66"/>
    <mergeCell ref="A67:A68"/>
    <mergeCell ref="A69:A71"/>
    <mergeCell ref="A72:A73"/>
    <mergeCell ref="A74:A76"/>
    <mergeCell ref="A77:A78"/>
    <mergeCell ref="A79:A81"/>
    <mergeCell ref="A82:A83"/>
    <mergeCell ref="A84:A86"/>
    <mergeCell ref="C79:C81"/>
    <mergeCell ref="B79:B81"/>
    <mergeCell ref="B82:B83"/>
    <mergeCell ref="C82:C83"/>
    <mergeCell ref="B84:B86"/>
    <mergeCell ref="F18:F19"/>
    <mergeCell ref="G18:G19"/>
    <mergeCell ref="F20:F21"/>
    <mergeCell ref="G20:G21"/>
    <mergeCell ref="F22:F23"/>
    <mergeCell ref="G22:G23"/>
    <mergeCell ref="G24:G26"/>
    <mergeCell ref="F24:F26"/>
    <mergeCell ref="F8:F9"/>
    <mergeCell ref="G8:G9"/>
    <mergeCell ref="F10:F12"/>
    <mergeCell ref="G10:G12"/>
    <mergeCell ref="F13:F15"/>
    <mergeCell ref="G13:G15"/>
    <mergeCell ref="F16:F17"/>
    <mergeCell ref="G16:G17"/>
    <mergeCell ref="F27:F28"/>
    <mergeCell ref="G27:G28"/>
    <mergeCell ref="F37:F38"/>
    <mergeCell ref="G42:G43"/>
    <mergeCell ref="F42:F43"/>
    <mergeCell ref="F44:F46"/>
    <mergeCell ref="F95:F96"/>
    <mergeCell ref="G99:G100"/>
    <mergeCell ref="A32:G32"/>
    <mergeCell ref="D37:D38"/>
    <mergeCell ref="E37:E38"/>
    <mergeCell ref="B62:B63"/>
    <mergeCell ref="C62:C63"/>
    <mergeCell ref="B64:B66"/>
    <mergeCell ref="C64:C66"/>
    <mergeCell ref="B67:B68"/>
    <mergeCell ref="C67:C68"/>
    <mergeCell ref="B69:B71"/>
    <mergeCell ref="C69:C71"/>
    <mergeCell ref="B42:B43"/>
    <mergeCell ref="C42:C43"/>
    <mergeCell ref="B44:B46"/>
    <mergeCell ref="A91:A92"/>
    <mergeCell ref="B91:B9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5" orientation="landscape" r:id="rId1"/>
  <rowBreaks count="3" manualBreakCount="3">
    <brk id="31" max="16383" man="1"/>
    <brk id="63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Постоянные клиенты</vt:lpstr>
      <vt:lpstr>Лист1!Заголовки_для_печати</vt:lpstr>
      <vt:lpstr>'Постоянные клиенты'!Заголовки_для_печати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2026-06-16T22:43:20Z</dcterms:modified>
</cp:coreProperties>
</file>